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 tabRatio="963"/>
  </bookViews>
  <sheets>
    <sheet name="分项造价汇总表" sheetId="7" r:id="rId1"/>
    <sheet name="1#综合布线系统" sheetId="19" r:id="rId2"/>
    <sheet name="2#综合布线系统" sheetId="30" r:id="rId3"/>
    <sheet name="1#计算机网络系统" sheetId="21" r:id="rId4"/>
    <sheet name="2#计算机网络系统" sheetId="31" r:id="rId5"/>
    <sheet name="1#视频监控系统" sheetId="24" r:id="rId6"/>
    <sheet name="2#视频监控系统" sheetId="32" r:id="rId7"/>
    <sheet name="2#公共广播系统" sheetId="33" r:id="rId8"/>
    <sheet name="3#" sheetId="3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FRC">[1]eqpmad2!$C$9</definedName>
    <definedName name="hostfee">'[2]Financ. Overview'!$H$12</definedName>
    <definedName name="HWSheet">1</definedName>
    <definedName name="Module.Prix_SMC">[3]电梯五方通话!Module.Prix_SMC</definedName>
    <definedName name="pr_toolbox">[2]Toolbox!$A$3:$I$80</definedName>
    <definedName name="Prix_SMC">[3]电梯五方通话!Prix_SMC</definedName>
    <definedName name="s_c_list">[4]Main!$A$7:$H$969</definedName>
    <definedName name="sdlfee">'[2]Financ. Overview'!$H$13</definedName>
    <definedName name="solar_ratio">[5]Open!$H$7</definedName>
    <definedName name="ss7fee">'[2]Financ. Overview'!$H$18</definedName>
    <definedName name="subsfee">'[2]Financ. Overview'!$H$14</definedName>
    <definedName name="toolbox">'[6]SW-TEO'!$C$5:$T$1578</definedName>
    <definedName name="V5.1Fee">'[2]Financ. Overview'!$H$15</definedName>
  </definedNames>
  <calcPr calcId="144525" concurrentCalc="0"/>
</workbook>
</file>

<file path=xl/sharedStrings.xml><?xml version="1.0" encoding="utf-8"?>
<sst xmlns="http://schemas.openxmlformats.org/spreadsheetml/2006/main" count="713" uniqueCount="254">
  <si>
    <t>报价汇总表</t>
  </si>
  <si>
    <t>施工单位：</t>
  </si>
  <si>
    <t>联系方式：</t>
  </si>
  <si>
    <t>日期：</t>
  </si>
  <si>
    <t>序号</t>
  </si>
  <si>
    <t>系统名称</t>
  </si>
  <si>
    <t>总造价</t>
  </si>
  <si>
    <t>备注</t>
  </si>
  <si>
    <t>1#综合布线系统</t>
  </si>
  <si>
    <t>2#综合布线系统</t>
  </si>
  <si>
    <t>1#计算机网络系统</t>
  </si>
  <si>
    <t>2#计算机网络系统</t>
  </si>
  <si>
    <t>1#视频监控系统</t>
  </si>
  <si>
    <t>2#视频监控系统</t>
  </si>
  <si>
    <t>2#公共广播系统</t>
  </si>
  <si>
    <t>3#综合布线及计算机网络系统</t>
  </si>
  <si>
    <t>合计</t>
  </si>
  <si>
    <t>报价说明：1、本次报价数量依据设计院图纸以及公司实际需求汇总出来，各供应商统一以清单数量进行报价，不得缺漏；
               2、分三期工程中有些项目会存在交叉问题，各供应商自行考虑，公司不再作其它说明；
               3、清单中参数为基础参数要求，各供应商结合《规划要求点》要求，采用主要参数不低于本参数要求的产品进行报价。</t>
  </si>
  <si>
    <t>智能化系统工程量报价明细</t>
  </si>
  <si>
    <t>系统名称：1#综合布线系统</t>
  </si>
  <si>
    <t>项目名称</t>
  </si>
  <si>
    <t>品牌</t>
  </si>
  <si>
    <t>规格/型号</t>
  </si>
  <si>
    <t xml:space="preserve">参数 </t>
  </si>
  <si>
    <t>计量单位</t>
  </si>
  <si>
    <t>总量</t>
  </si>
  <si>
    <t>综合单价</t>
  </si>
  <si>
    <t>总价</t>
  </si>
  <si>
    <t>一、工作区</t>
  </si>
  <si>
    <t>单孔面板</t>
  </si>
  <si>
    <t xml:space="preserve">支持RJ45 Keystone型信息模块，兼容光纤、电视等多媒体信息模块。面板与模块的插合次数≥1000次。 </t>
  </si>
  <si>
    <t>个</t>
  </si>
  <si>
    <t>双孔面板</t>
  </si>
  <si>
    <t>双孔地插</t>
  </si>
  <si>
    <t>六类非屏蔽模块</t>
  </si>
  <si>
    <t>性能符合ANST/TIA-568-C.2-2009和GB/T 50312-2016六类标准。
IDC打线柱耐用性大于250次端接。</t>
  </si>
  <si>
    <t>3米六类非屏蔽跳线</t>
  </si>
  <si>
    <t>工厂化端接工艺采用自动剥线设备和专用气动端接设备，水晶头产品上模刻产品厂家品牌标志，线缆上有喷印厂家品牌标志</t>
  </si>
  <si>
    <t>条</t>
  </si>
  <si>
    <t>3米RJ11-RJ11语音跳线（灰）</t>
  </si>
  <si>
    <t>二、水平子系统</t>
  </si>
  <si>
    <t>六类非屏蔽双绞线</t>
  </si>
  <si>
    <t xml:space="preserve"> 绝缘层与导体的密着性(紧包)大于45N/50mm，且芯线退扭率要求达98%以上。</t>
  </si>
  <si>
    <t>箱</t>
  </si>
  <si>
    <t>三、管理子系统</t>
  </si>
  <si>
    <t>24口六类非屏蔽配线架</t>
  </si>
  <si>
    <t>性能符合ANST/TIA-568-C.2-2009和GB/T 50312-2016六类标准。
整体式配线架设计 ，正面及背面有明显的标签系统，带线缆管理架。
支持端口色彩管理，方便区分、管理不同网络的应用要求。</t>
  </si>
  <si>
    <t>2米六类非屏蔽跳线</t>
  </si>
  <si>
    <t>RJ45-1对压接跳线</t>
  </si>
  <si>
    <t>性能符合ANST/TIA-568-C.2-2009和GB/T 50312-2016标准。 适用于设备间或水平子系统的现场端接，压接头有1、2、4对。</t>
  </si>
  <si>
    <t>24口光纤配线架</t>
  </si>
  <si>
    <t>19英寸标准网络机柜安装，尾纤收容设置于机架内，用于纤熔接或研磨处理。
前面板可拆卸式设计，兼容ST、SC、FC及LC光纤藕合器接口。</t>
  </si>
  <si>
    <t>LC单模耦合器</t>
  </si>
  <si>
    <t>1) 插入损耗&lt;0.2dB，耐久性1000次，变化小于等于0.2dB。
2) 高精密度二氧化锆套管，产品光洁度高，高精度机械尺寸。
3) 一体化的内部结构独特设计，结构更简单，使用更轻松，易于装配，提高效率。良好的稳定性能，连续插拔试验插损小。</t>
  </si>
  <si>
    <t>1米LC单模尾纤</t>
  </si>
  <si>
    <t>1) 插入损耗≤0.2db；重复性≤0.2db；互换性≤0.2db；回波损耗≥45db。
2) 采用低插入损耗和反射的优质材质，具有很好的光学性能，可以和适配器实现简单安装，增强性和抗拉设计提供有效了较高的机械稳定性。</t>
  </si>
  <si>
    <t>3米LC-LC单模双芯光纤跳线</t>
  </si>
  <si>
    <t>对</t>
  </si>
  <si>
    <t>100对机架式配线架</t>
  </si>
  <si>
    <t>性能符合ANST/TIA-568-C.2-2009和GB/T 50312-2016标准， 110连接端子有4对和5对两种规格可选择，标准配置为20个4对连接端子和4个5对连接端子。</t>
  </si>
  <si>
    <t>1U理线架</t>
  </si>
  <si>
    <t>符合GB/T3047.1-95安装标准</t>
  </si>
  <si>
    <t>42U网络机柜</t>
  </si>
  <si>
    <t>符合GB/T 50312-2016标准，兼容19英寸国标标准、公制标准和ETSI标准
 黑色，前门为钢化玻璃门，后门为全钢门，宽度600mm，深度600mm，高度2000mm</t>
  </si>
  <si>
    <t>台</t>
  </si>
  <si>
    <t>网络机柜PDU</t>
  </si>
  <si>
    <t>8位插孔，输入10A，输出10A国标,带零火双断开关</t>
  </si>
  <si>
    <t>四、垂直干线子系统</t>
  </si>
  <si>
    <t>12芯室外单模光缆</t>
  </si>
  <si>
    <t>1) 室外单模；抗拉力长期600N，短期1500N；允许压扁力（长期/短期）：300-1000（N/100mm）；动态弯曲半径20*D，静态弯曲半径10*D。
2) 两根平行钢丝保证光缆的抗拉强度。
3) 外护套采用LDPE材料，具有良好的防水、防油、防晒功能。
4) 双面涂塑钢带 (PSP) 提供防动物啮咬和抗透潮能力。</t>
  </si>
  <si>
    <t>米</t>
  </si>
  <si>
    <t>25对语音主干线缆</t>
  </si>
  <si>
    <t>性能符合ANST/TIA-568-C.2-2009和GB/T 50312-2016标准。</t>
  </si>
  <si>
    <t>五、网络中心机房</t>
  </si>
  <si>
    <t>六、其它</t>
  </si>
  <si>
    <t>管材</t>
  </si>
  <si>
    <t>JDG20</t>
  </si>
  <si>
    <t>JDG25</t>
  </si>
  <si>
    <t>电源线</t>
  </si>
  <si>
    <t>YJV3*2.5</t>
  </si>
  <si>
    <t>金属线槽</t>
  </si>
  <si>
    <t>C-200X100</t>
  </si>
  <si>
    <t>光纤熔接</t>
  </si>
  <si>
    <t>芯</t>
  </si>
  <si>
    <t>辅材</t>
  </si>
  <si>
    <t>完成系统所需的上述清单未列材料。</t>
  </si>
  <si>
    <t>批</t>
  </si>
  <si>
    <t>系统名称：2#综合布线系统</t>
  </si>
  <si>
    <t>12U网络机柜</t>
  </si>
  <si>
    <t>符合GB/T 50312-2016标准，兼容19英寸国标标准、公制标准和ETSI标准
 黑色，前门为钢化玻璃门，后门为全钢门，宽度600mm，深度450mm，高度635mm</t>
  </si>
  <si>
    <t>五、其它</t>
  </si>
  <si>
    <t>系统名称：1#计算机网络系统</t>
  </si>
  <si>
    <t>一、网络安全</t>
  </si>
  <si>
    <t>下一代防火墙</t>
  </si>
  <si>
    <t>性能参数：网络层吞吐量5G，应用层吞吐量600M，并发连接数1800000，新建连接数 ;含IPS模块，
三年特征库升级；三年产品质保 ;三年软件升级 ;</t>
  </si>
  <si>
    <t>上网行为管理</t>
  </si>
  <si>
    <t>性能指标：网络吞吐量1.5Gb、推荐带宽500Mb、支持用户数3500、每秒新建数10000、最大并发数500000；  硬件指标：1U，单电源，6个千兆电口，2个千兆光口，1个串口 ;
三年URL&amp;应用识别规则库升级 ;三年产品质保 ;三年软件升级 ;</t>
  </si>
  <si>
    <t>负载均衡</t>
  </si>
  <si>
    <t>吞吐量默认6Gbps 最大10Gbps 并发连接数8,000,000 4层新建连接数CPS150,000 7层新建连接数RPS200,000 内存8GB，硬盘SSD 128GB，6个千兆电口2个千兆光口
含：三年产品质保 ;三年软件升级 ;</t>
  </si>
  <si>
    <t>XSec硬件安全管理一体机平台</t>
  </si>
  <si>
    <t>CPU：Silver 4110 *2，96G内存，128G SSD系统盘，240G SSD缓存盘，4T*2数据盘，6个千兆电口，三年产品质保 ;三年软件升级 ;</t>
  </si>
  <si>
    <t>堡垒机软件：默认含50个运维资源授权，支持图形协议并发运维100个，支持字符协议并发运维数200个。提供运维人员单点登录、用户权限细粒度授权及访问控制、运维过程审计等功能。三年软件升级 ;</t>
  </si>
  <si>
    <t>套</t>
  </si>
  <si>
    <t>终终端检测响应软件：PC200授权，服务器端50授权；多维度漏斗型检测框架（包含文件信誉检测引擎，基因特征检测引擎，人工智能检测引擎，行为分析检测引擎，安全云端检测引擎）威胁自动隔离，安全基线核查，文件实时监控，漏洞补丁，勒索诱饵等。三年软件升级 ;</t>
  </si>
  <si>
    <t>网管软件：适配XSec 安全管理中心场景的网管软件产品，包含50个设备的管理授权，IT运维管理平台。内置防火墙、数据库。可对主流网络厂家的网络设备（路由器、交换机、无线AC）、安全设备（防火墙、入侵检测）、对服务器（操作系统、基本应用服务。数据库（Oracle、mysql、sqlserver、infoxmix等）、中间件（Apache、IIS、Tomcat、Webloglic、Websphere）、服务器硬件（对X86服务器带外管理卡（SNMP/IPMI）的温度、电源、风扇等硬件状态进行监控。三年软件升级 ;</t>
  </si>
  <si>
    <t>日志审计软件：含50个主机审计许可证书，平均处理性能1200条/秒；支持获取各种主流网络及数据库访问行为，支持Syslog、WMI、SNMP trap、文本、JDBC/ODB等协议事件日志，支持通过日志导入、SFTP、SMB等协议获取各类文件型日志，支持会话数据解码和分析，支持HTTP、DNS、邮件等。三年软件升级 ;</t>
  </si>
  <si>
    <t>态势感知平台</t>
  </si>
  <si>
    <t>硬件指标：1U， 32G内存，SSD 128G系统盘、SATA 16T存储、单电源，标配6个千兆电口； 基于海量的安全数据，通过机器学习、UEBA、关联分析等智能技术，帮助客户看清业务、感知威胁、及时预警、快速响应。三年产品质保 ;三年软件升级 ;</t>
  </si>
  <si>
    <t>探针</t>
  </si>
  <si>
    <t>性能指标：500Mbps，硬件指标：1U，SSD 64G、单电源，标配4个千兆电口； 潜伏威胁探针主要通过旁路部署方式对全流量信息进行采集；三年产品质保 ;三年软件升级 ;</t>
  </si>
  <si>
    <t>网闸</t>
  </si>
  <si>
    <t>吞吐量300Mbps，可选200Mbps性能包，性能可叠加至500Mbps，最大并发连接数5万。标配提供文件交换、数据库访问和同步、视频交换、组播代理、访问交换等功能模块。2U设备，“双主机+隔离卡”架构，单主机硬件信息：6电，内存4GB，硬盘64G SSD，冗余电源 100W</t>
  </si>
  <si>
    <t>移动终端安全系统</t>
  </si>
  <si>
    <t>性能参数：安全接入性能（Mbps）：200，最大终端接入数量（个）：880，终端接入速率（个/秒）：120。
硬件参数：规格：1U，内存大小：2G，硬盘容量：64GB minisata SSD，电源：单电源，接口：4千兆电口；企业移动管理接入授权200授权，可提供定制化企业应用商店、黑白名单、移动App应用封装等功能。统一的企业应用商店让用户可以借助任何设备，从任意地点访问企事业单位所有的应用，企业应用统一下发；</t>
  </si>
  <si>
    <t>分支设备集中管理平台</t>
  </si>
  <si>
    <t>性能参数：最大支持管理受控端设备数量：200。
硬件参数：规格：1U，内存大小：16G，硬盘容量：240G SSD+1TB SATA，电源：单电源，接口：6千兆电口。集中管理平台支持集中可视化管理同品牌安全及组网系列产品（如行为管理/防火墙/路由器/VPN/广域网加速等）。部署集中管理平台，可以智能完成分支机构客户同品牌全产品线设备的集中管理，包括多种Internet接入及专线接入的配置管理等，实现分支零IT管理。</t>
  </si>
  <si>
    <t>二、生产办公专网</t>
  </si>
  <si>
    <t>路由器</t>
  </si>
  <si>
    <t>固化8个千兆电口，固化2个千兆光口，（应用及URL特征库免费升级，IPSec/SSL VPN免费)。推荐带机量1000台终端，推荐带宽1G-2.5G。</t>
  </si>
  <si>
    <t>上网实名认证</t>
  </si>
  <si>
    <t>最高支持配置5000并发在线终端数授权，含1000用户授权</t>
  </si>
  <si>
    <t>核心交换机</t>
  </si>
  <si>
    <t>主机箱共8个槽位，包含2个引擎槽位和6个业务槽位
本次项目，单台配1块引擎，2个电源；48个千兆光口+24万兆光口；</t>
  </si>
  <si>
    <t>千兆光转电模块</t>
  </si>
  <si>
    <t>万兆单模光纤模块</t>
  </si>
  <si>
    <t>万兆LC接口模块（1310nm）10km适用于SFP+接口</t>
  </si>
  <si>
    <t>24口汇聚交换机</t>
  </si>
  <si>
    <t>换容量598Gbps，包转发率162Mpps；28个10/100/1000M自适应电口，4个复用SFP光口，4个SFP+光口；含1个电源模块；</t>
  </si>
  <si>
    <t>24口接入交换机</t>
  </si>
  <si>
    <t>交换容量336Gbps，包转发率51Mpps；24个10/100/1000M自适应电口,4个SFP光口；</t>
  </si>
  <si>
    <t>24口POE交换机</t>
  </si>
  <si>
    <t>交换容量336Gbps，包转发率42Mpps，24个10/100/1000Mbps自适应电口交换机(支持POE/POE+，POE功率370W)，固化4个SFP千兆光口，支持VLAN、ACL、端口镜像、端口聚合等功能，支持APP和MACC云平台统一管理。</t>
  </si>
  <si>
    <t>无线控制器</t>
  </si>
  <si>
    <t>固化5个千兆电口，1个USB口，含授权，支持设备自组网，全网集中配置和管理，无线网络优化。</t>
  </si>
  <si>
    <t>吸顶AP</t>
  </si>
  <si>
    <t>1300M双频吸顶AP，2个千兆网口上联；内置天线，支持2.4GHz/5GHz双频通信，支持802.11 a/b/g/n/ac Wave1/Wave2协议，支持AP与路由两种工作模式，支持POE供电和本地供电</t>
  </si>
  <si>
    <t>三、智能化专网</t>
  </si>
  <si>
    <t>主机箱共5个槽位，包含2个引擎槽位和3个业务槽位
本次配备1个引擎，2个电源模块
1块24千兆电+24千兆光+4万兆光线卡</t>
  </si>
  <si>
    <t>千兆单模光纤模块</t>
  </si>
  <si>
    <t>千兆单模SFP光模块，波长1310nm，最大传输距离10km，LC接口，双芯；</t>
  </si>
  <si>
    <t>24口万兆汇聚交换机</t>
  </si>
  <si>
    <t>24口千兆汇聚交换机</t>
  </si>
  <si>
    <t>网管交换机，24口10/100/1000Mbps自适应电口交换机，固化4个SFP千兆光口,交换容量336Gbps，包转发率42Mpps;</t>
  </si>
  <si>
    <t>48口接入交换机</t>
  </si>
  <si>
    <t>48口千兆电口+2个千兆光口非网管型交换机</t>
  </si>
  <si>
    <t>24口千兆电口+2个千兆光口非网管型交换机</t>
  </si>
  <si>
    <t>四、其它</t>
  </si>
  <si>
    <t>六类非屏蔽跳线（蓝 2米）</t>
  </si>
  <si>
    <t>工厂化端接工艺采用自动剥线设备和专用气动端接设备，与现场场制作相比，具有更高的可靠性和一致性。
水晶头产品上模刻产品厂家品牌标志，线缆上有喷印厂家品牌标志
六类水晶头采用物理线缆隔离技术，实现最大限度的线对平衡。</t>
  </si>
  <si>
    <t>六类非屏蔽跳线（蓝10米）</t>
  </si>
  <si>
    <t>系统名称：2#计算机网络系统</t>
  </si>
  <si>
    <t>一、生产办公专网</t>
  </si>
  <si>
    <t>交换容量 598Gbps 包转发率 222Mpps；28口100/1000M SFP光接口，8个复用的10/100/1000M自适应电口，4个1G/10G SFP+光口，2个模块化电源插槽</t>
  </si>
  <si>
    <t>8口POE交换机</t>
  </si>
  <si>
    <t>交换容量192Gbps，包转发率15Mpps，8个10/100/1000Mbps自适应电口交换机(支持POE/POE+，POE功率125W)，固化2个SFP千兆光口，支持VLAN、ACL、端口镜像、端口聚合等功能，支持APP和云平台统一管理。</t>
  </si>
  <si>
    <t>二、智能化专网</t>
  </si>
  <si>
    <t>三、其它</t>
  </si>
  <si>
    <t>系统名称：1#视频监控系统</t>
  </si>
  <si>
    <t>数量</t>
  </si>
  <si>
    <t>一、前端设备</t>
  </si>
  <si>
    <t>枪式摄像机</t>
  </si>
  <si>
    <t>400万星光级1/2.7”CMOS ICR红外阵列筒型网络摄像机;
最小照度 0.005Lux @(F1.2,AGC ON) ,0 Lux with IR
快门 1/3秒至1/100,000秒
慢快门 支持
镜头 4mm, 水平视场角79°(6mm,8mm,12mm可选)
30米红外</t>
  </si>
  <si>
    <t>半球摄像机</t>
  </si>
  <si>
    <t>400万1/2.7”CMOS ICR星光级半球型网络摄像机
最小照度:彩色：0.005Lux @(F1.2,AGC ON) ,0 Lux with IR
镜头:4 mm @F1.6,水平视场角：79°,垂直视场角：42.4°,对角线视场角：93.3°(2.8mm 6mm 8mm可选)
30米红外</t>
  </si>
  <si>
    <t>200万电梯专用半球</t>
  </si>
  <si>
    <t>200万1/2.7” CMOS日夜型迷你半球型网络摄像机
自带专用传感器,支持电梯楼层信息叠加,内置麦克风
最低照度:彩色:0.01 Lux @ (F1.2, AGC ON),0 Lux with IR,镜头:2.8 mm@ F1.6, 水平视场角:114.8°,垂直视场角:62.1°,对角线视场角:135.6°
调整角度:水平-15~15°,垂直0~75°,旋转0-360°
宽动态范围:105dB数字宽动态
视频压缩标准:H.264/H.265/MJPEG
最大图像尺寸:1920 × 1080
存储功能:支持Micro SD(即TF卡)/Micro SDHC /Micro SDXC 卡(128G)断网本地存</t>
  </si>
  <si>
    <t>无线电梯网桥</t>
  </si>
  <si>
    <t>5.8G电梯网桥，802.11ac制式
成对包装，距离500米
3网口设计，支持路由功能
定向天线
成对包装</t>
  </si>
  <si>
    <t>枪机支架</t>
  </si>
  <si>
    <t>摄像机电源</t>
  </si>
  <si>
    <t>DC12V2A</t>
  </si>
  <si>
    <t>DC12V10A</t>
  </si>
  <si>
    <t>二、中心设备</t>
  </si>
  <si>
    <t>32路硬盘录像机</t>
  </si>
  <si>
    <t>1个HDMI，1个VGA，4盘位；2个千兆网口
2个USB2.0接口、1个USB3.0接口；1个eSATA接口
报警IO：16进4出（选配16进8出）
输入带宽：400M
32路H.264、H.265混合接入
最大支持16×1080P解码</t>
  </si>
  <si>
    <t>监控级硬盘</t>
  </si>
  <si>
    <t>6T监控专用</t>
  </si>
  <si>
    <t>片</t>
  </si>
  <si>
    <t>液晶拼接屏</t>
  </si>
  <si>
    <t>LCD液晶显示单元；LG面板
尺寸：55英寸；
分辨率：1920x1080；
视角：178°(水平)/ 178°(垂直)；
响应时间：8ms(G to G)；
对比度：1400:1；
亮度：500cd/㎡；
物理拼缝：1.8mm；</t>
  </si>
  <si>
    <t>电视墙</t>
  </si>
  <si>
    <t>控制键盘</t>
  </si>
  <si>
    <t>网络键盘，网络/串口（232/485）接入方式，4维摇杆控制，7 英寸1024*600 的触摸式液晶屏，音频输入/输出口，1个USB接口</t>
  </si>
  <si>
    <t>解码器</t>
  </si>
  <si>
    <t>高清视音频解码器，采用Linux操作系统，运行稳定可靠
输入接口：支持一路VGA和一路DVI接入
输出接口：支持12路HDMI和6路BNC输出，HDMI（可以转DVI-D）（奇数口）输出分辨率最高支持4K（3840*2160@30HZ）
编码格式：支持H.265、H.264、MPEG4、MJPEG等主流的编码格式；
封装格式：支持PS、RTP、TS、ES等主流的封装格式；
音频解码：支持G.722、G.711A、G.726、G.711U、MPEG2-L2、AAC音频格式的解码；
解码能力：支持12路1200W，或24路800W，或36路500W，或60路300W，或96路1080P及以下分辨率同时实时解码；
画面分割：支持1、2、4、6、8、9、10、12、16、25、36画面分割显示。
网络接口：2光口，2电口
音频接口：支持12路音频输出，1路对讲输入，1路对讲输出
串行接口：一个标准232接口（RJ45）、一个标准485接口
报警接口：8路报警输入，8路报警输出</t>
  </si>
  <si>
    <t>监控操作台</t>
  </si>
  <si>
    <t>2400*900*750</t>
  </si>
  <si>
    <t>HDMI跳线</t>
  </si>
  <si>
    <t>15米</t>
  </si>
  <si>
    <t>管理工作站</t>
  </si>
  <si>
    <t>品牌台式电脑整机（I5-8400/8G/1T/标配健鼠/WIN10系统/21.5寸显示器)</t>
  </si>
  <si>
    <t>三、管理平台</t>
  </si>
  <si>
    <t>综合平台服务器</t>
  </si>
  <si>
    <t>CPU：1颗 HG7163(16核，2.4GHz)
内存2*32G DDR4，16根内存插槽，最大支持扩展至2TB内存
硬盘：2块600G 10K 2.5英寸SAS盘</t>
  </si>
  <si>
    <t>综合管理平台软件</t>
  </si>
  <si>
    <t>含：基础包/系统管理，视频监控模块（400路授权），门禁管理模块，停车场出入口管理模块（4车道数），考勤管理模块，访客管理模块，入侵报警模块</t>
  </si>
  <si>
    <t>3#、消控室</t>
  </si>
  <si>
    <t>9U网络壁挂机柜</t>
  </si>
  <si>
    <t>符合GB/T 50312-2016标准，兼容19英寸国标标准、公制标准和ETSI标准
 黑色，前门为钢化玻璃门，后门为全钢门，宽度600mm，深度450mm，高度501mm</t>
  </si>
  <si>
    <t>3#</t>
  </si>
  <si>
    <t>消控室</t>
  </si>
  <si>
    <t>网络水晶头</t>
  </si>
  <si>
    <t>六类</t>
  </si>
  <si>
    <t>盒</t>
  </si>
  <si>
    <t>电源头</t>
  </si>
  <si>
    <t>DC</t>
  </si>
  <si>
    <t>RVV2*1.0</t>
  </si>
  <si>
    <t>六类非屏蔽双绞线（黄）</t>
  </si>
  <si>
    <t>绝缘层与导体的密着性(紧包)大于45N/50mm，且芯线退扭率要求达98%以上。</t>
  </si>
  <si>
    <t>系统名称：2#视频监控系统</t>
  </si>
  <si>
    <t>智能球机</t>
  </si>
  <si>
    <t>400万像素7寸混合补光网络高清智能球机
提供精准的人车分类侦测、报警、联动跟踪
支持区域入侵侦测、越界侦测、进入区域侦测和离开区域侦等智能侦测并联动跟踪
支持切换为人脸抓拍模式，最大同时抓拍5张人脸
采用可见光补光30m，同时高效红外阵列，低功耗，照射距离最远可达150m
内置加热玻璃，有效除雾
23倍光学变倍</t>
  </si>
  <si>
    <t>球机支架</t>
  </si>
  <si>
    <t>二、其它</t>
  </si>
  <si>
    <t>系统名称：2#公共广播系统</t>
  </si>
  <si>
    <t xml:space="preserve">技术参数 </t>
  </si>
  <si>
    <t>一、主控设备</t>
  </si>
  <si>
    <t>广播话筒</t>
  </si>
  <si>
    <t>1.指向性：心形指向性
2.信噪比：65dB SPL 1KHz at 1Pa
3.频率响应：20-18KHz
4.供电电压：DC3V/幻象48V</t>
  </si>
  <si>
    <t>智能控制主机</t>
  </si>
  <si>
    <t xml:space="preserve">1. 人性化的设计，操作简单方便，系统线路连接完毕后，只需在控制器上操作即可满足日常的广播需求。
2. 超强的编程自动控制，内置4套主程序，每天可编多达200步，并设1套特殊备用程序，设有晴天、雨天运行模式。
3. 内置强大灵活的音频矩阵，8路输入，16路输出，可手动或自动任意切换；各区可同时播放不同节目，互不干扰。
4. 输入信号带独立的音量调节，可适用于不同的音源设备。
5. 内置可编程控制的MP3音源，音质优美；采用SD卡存储，容量可以任意扩充，随机附送读卡器，下载曲目简单方便。
6. 外控各种音源设备，实现在规定时间、指定地点（区域），播放对应的节目（音乐）。
7. 强大的电源管理，内置6路可编程控制的电源，并可外控电源时序器进行扩充。
8. 多模式的消防报警功能，包括全区独立报警、分区独立报警、相邻（1.2.3.4）分区6种报警模式。
9. 本地广播寻呼功能，可灵活的实现全区，分区广播寻呼。 
10. 配合呼叫站可进行远程寻呼广播；通过呼叫站的音频接入口，可将异地广播节目回传到机房进行广播。
11. 与电话寻呼器连接则可实现电话远程全区，分区寻呼广播。无论您在何地只需要拿起电话即可进入系统进行广播。
12. 内置监听，可对各种输入信号进行选择监听。
13. 自创的后备自动控制功能，方便实用，灵活的手动，自动控制，设有多个功能快捷。
</t>
  </si>
  <si>
    <t>前置放大器</t>
  </si>
  <si>
    <t>1.具有5路话筒输入，3路标准信号线路输入，2路紧急线路输入；</t>
  </si>
  <si>
    <t>电源时序器</t>
  </si>
  <si>
    <t>1.标准机柜式设计（2U），黑色氧化铝拉丝面板，人性化的抽手，考究的工艺，尽显高档气质。
2.16路电源输出，每路输出AC 220V(10A)， 电源插口总容量达 6000W。
3.设有电子锁开关，可手动控制16个电源上断电；也可与定时器、智能控制器相连接，实现自动控制；支持配置CH1和CH2通道为受控或不受控状态。
4.16路电源插座依次间隔1秒打开。
5.有1路24V消防信号输入接口；1路消防短路报警触发信号输出</t>
  </si>
  <si>
    <t>1500Ｗ纯后级功放</t>
  </si>
  <si>
    <t>1.额定功率输出：1500W；
2.3U机箱纯后级功率放大器；
3.扬声器输出：70V,100V&amp;4-16Ω。</t>
  </si>
  <si>
    <t>十分区器</t>
  </si>
  <si>
    <t xml:space="preserve">1.标准机柜式设计（2U），黑色氧化铝拉丝面板，人性化的抽手，考究的工艺，尽显高档气质；
2.内置10组功率分区，可扩展到300个分区；每组最大可控功率500W，总可控功率5000W；
3.带断电记忆功能，实现上电后恢复选通；
4.10组背景音乐功放和10组报警信号功放输入接口，实现任意数量（1～10台）功放的接入；
5.双色分区状态显示灯，准确指示音乐、寻呼或报警状态；
6.音乐分区播放控制功能，实现对任意分区的音乐播放；
7.本地及超远程（1km）分区寻呼功能，实现分区便捷、灵活性；
8.内置两级优先功能的前置放大器，具有两路话筒输入、两路线路输入；
9.内置4音阶的钟声提示音。
</t>
  </si>
  <si>
    <t>二、扬声器设备</t>
  </si>
  <si>
    <t>壁挂音箱</t>
  </si>
  <si>
    <t>1．额定功率（100V）：3W,6W,10W 
2．额定功率（70V）：1.5W,3W,5W
3．灵敏度≥88dB  4．频率响应：130-18KHz，喇叭单元：6.5"×1</t>
  </si>
  <si>
    <t>只</t>
  </si>
  <si>
    <t>吸顶音箱</t>
  </si>
  <si>
    <t>1．额定功率（100V）：3W,6W,9W
2．额定功率（70V）：1.5W,3W,4.5W
3．灵敏度≥94dB   4．频率响应：110-18KHz，喇叭单元：5"×1</t>
  </si>
  <si>
    <t>20U网络机柜</t>
  </si>
  <si>
    <t>符合GB/T 50312-2016标准，兼容19英寸国标标准、公制标准和ETSI标准
 黑色，前门为钢化玻璃门，后门为全钢门，宽度600mm，深度600mm，高度1000mm</t>
  </si>
  <si>
    <t>广播线</t>
  </si>
  <si>
    <t>RVV2*1.5</t>
  </si>
  <si>
    <t>系统名称：3#综合布线及计算机网络系统</t>
  </si>
  <si>
    <t>一、综合布线系统</t>
  </si>
  <si>
    <t>电话模块</t>
  </si>
  <si>
    <t>3米六类非屏蔽跳线（蓝）</t>
  </si>
  <si>
    <t>9U网络机柜</t>
  </si>
  <si>
    <t>六类非屏蔽双绞线（蓝）</t>
  </si>
  <si>
    <t>四芯电话线</t>
  </si>
  <si>
    <t>4*0.5</t>
  </si>
  <si>
    <t>二、计算机网络系统</t>
  </si>
  <si>
    <t>固化8个千兆电口，固化2个千兆光口，内置1T硬盘(可记录上网日志)，内置AC功能可管理32个RAP或64个WALL AP（应用及URL特征库免费升级，IPSec/SSL VPN免费）。推荐带机量500台终端，推荐带宽500M-1.5G。</t>
  </si>
  <si>
    <t>面板AP</t>
  </si>
  <si>
    <t>1300M双频面板AP，标配典雅白上盖，可在86mm面板盒上安装，含三个前置千兆下联口和一个透传口，后置一个千兆上联口和一个透传口；内置天线，支持802.11b/g/n和802.11a/n/ac Wave1/Wave2，支持AP与路由两种工作模式，，POE供电</t>
  </si>
  <si>
    <t>三、IPTV专网</t>
  </si>
  <si>
    <t>四、辅助材料</t>
  </si>
  <si>
    <t>C-100X50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</si>
</sst>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\¥#,##0.00;\¥\-#,##0.00"/>
    <numFmt numFmtId="177" formatCode="0.00_ "/>
    <numFmt numFmtId="178" formatCode="0.00_);[Red]\(0.00\)"/>
    <numFmt numFmtId="179" formatCode="[DBNum2][$-804]General"/>
  </numFmts>
  <fonts count="39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u/>
      <sz val="12"/>
      <name val="微软雅黑"/>
      <charset val="134"/>
    </font>
    <font>
      <b/>
      <sz val="9"/>
      <color indexed="8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b/>
      <sz val="9"/>
      <color theme="1"/>
      <name val="微软雅黑"/>
      <charset val="134"/>
    </font>
    <font>
      <sz val="11"/>
      <color theme="1"/>
      <name val="微软雅黑"/>
      <charset val="134"/>
    </font>
    <font>
      <sz val="8"/>
      <color theme="1"/>
      <name val="微软雅黑"/>
      <charset val="134"/>
    </font>
    <font>
      <sz val="11"/>
      <name val="微软雅黑"/>
      <charset val="134"/>
    </font>
    <font>
      <b/>
      <sz val="16"/>
      <name val="微软雅黑"/>
      <charset val="134"/>
    </font>
    <font>
      <sz val="9"/>
      <name val="宋体"/>
      <charset val="134"/>
      <scheme val="minor"/>
    </font>
    <font>
      <b/>
      <sz val="11"/>
      <color theme="1"/>
      <name val="微软雅黑"/>
      <charset val="134"/>
    </font>
    <font>
      <sz val="9"/>
      <color rgb="FFFF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0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8" fillId="0" borderId="0"/>
    <xf numFmtId="42" fontId="0" fillId="0" borderId="0" applyFont="0" applyFill="0" applyBorder="0" applyAlignment="0" applyProtection="0">
      <alignment vertical="center"/>
    </xf>
    <xf numFmtId="0" fontId="18" fillId="0" borderId="0"/>
    <xf numFmtId="0" fontId="17" fillId="6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Border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0" borderId="0" applyNumberFormat="0" applyBorder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0" borderId="0"/>
    <xf numFmtId="0" fontId="16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33" fillId="17" borderId="10" applyNumberFormat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0" borderId="0"/>
    <xf numFmtId="0" fontId="31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/>
    <xf numFmtId="0" fontId="17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8" fillId="0" borderId="0"/>
    <xf numFmtId="0" fontId="16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right" vertical="center" wrapText="1" shrinkToFit="1"/>
    </xf>
    <xf numFmtId="0" fontId="5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right" vertical="center" wrapText="1" shrinkToFi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shrinkToFit="1"/>
    </xf>
    <xf numFmtId="0" fontId="7" fillId="0" borderId="2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 shrinkToFit="1"/>
    </xf>
    <xf numFmtId="0" fontId="6" fillId="0" borderId="2" xfId="0" applyFont="1" applyBorder="1" applyAlignment="1">
      <alignment vertical="center" wrapText="1"/>
    </xf>
    <xf numFmtId="177" fontId="6" fillId="3" borderId="2" xfId="0" applyNumberFormat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47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178" fontId="5" fillId="0" borderId="2" xfId="47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62" applyFont="1" applyFill="1" applyBorder="1" applyAlignment="1">
      <alignment horizontal="left" vertical="center" wrapText="1"/>
    </xf>
    <xf numFmtId="0" fontId="6" fillId="0" borderId="2" xfId="62" applyFont="1" applyBorder="1" applyAlignment="1">
      <alignment horizontal="left" vertical="center" wrapText="1"/>
    </xf>
    <xf numFmtId="0" fontId="6" fillId="0" borderId="2" xfId="62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right" vertical="center" wrapText="1" shrinkToFi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5" fillId="0" borderId="2" xfId="52" applyFont="1" applyFill="1" applyBorder="1" applyAlignment="1">
      <alignment horizontal="left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179" fontId="9" fillId="0" borderId="2" xfId="0" applyNumberFormat="1" applyFont="1" applyBorder="1">
      <alignment vertical="center"/>
    </xf>
    <xf numFmtId="177" fontId="9" fillId="0" borderId="0" xfId="0" applyNumberFormat="1" applyFo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</cellXfs>
  <cellStyles count="64">
    <cellStyle name="常规" xfId="0" builtinId="0"/>
    <cellStyle name="样式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5 2 2" xfId="23"/>
    <cellStyle name="标题 2" xfId="24" builtinId="17"/>
    <cellStyle name="样式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样式 1 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样式 1" xfId="63"/>
  </cellStyles>
  <tableStyles count="2" defaultTableStyle="TableStyleMedium9" defaultPivotStyle="数据透视表样式 1">
    <tableStyle name="数据透视表样式 1" table="0" count="0"/>
    <tableStyle name="数据透视表样式 2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26032;&#26143;&#20113;&#21150;&#20844;&#27004;\&#28467;&#24030;&#26234;&#33021;&#21270;&#27169;&#26495;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26032;&#26143;&#20113;&#21150;&#20844;&#27004;\&#28467;&#24030;&#26234;&#33021;&#21270;&#27169;&#26495;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26032;&#26143;&#20113;&#21150;&#20844;&#27004;\DOCUME~1\ADMINI~1\LOCALS~1\Temp\file:\C:\05&#26519;\&#24481;&#26223;&#23665;&#24196;&#24481;&#26223;&#23665;&#24196;&#19968;&#26399;&#22270;&#32440;&#36164;&#26009;\&#24481;&#26223;&#23665;&#24196;&#26234;&#33021;&#21270;\&#26234;&#33021;&#21270;2017.1.22\&#24481;&#26223;&#19968;&#26399;&#26234;&#33021;&#21270;&#31995;&#32479;&#24037;&#31243;(1#~21#&#27004;)\&#35745;&#31639;&#24335;\&#24481;&#26223;&#23665;&#24196;&#19968;&#26399;&#26234;&#33021;&#21270;&#24037;&#31243;&#28165;&#213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26032;&#26143;&#20113;&#21150;&#20844;&#27004;\&#28467;&#24030;&#26234;&#33021;&#21270;&#27169;&#26495;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26032;&#26143;&#20113;&#21150;&#20844;&#27004;\&#28467;&#24030;&#26234;&#33021;&#21270;&#27169;&#26495;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33;&#30446;\&#26032;&#26143;&#20113;&#21150;&#20844;&#27004;\&#28467;&#24030;&#26234;&#33021;&#21270;&#27169;&#26495;\Hel-O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可视对讲"/>
      <sheetName val="视频监控"/>
      <sheetName val="局域网"/>
      <sheetName val="停车管理"/>
      <sheetName val="机房建设工程"/>
      <sheetName val="供配电"/>
      <sheetName val="电梯五方通话"/>
      <sheetName val="综合管网"/>
    </sheetNames>
    <definedNames>
      <definedName name="Module.Prix_SMC" sheetId="7"/>
      <definedName name="Prix_SMC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B15" sqref="B15"/>
    </sheetView>
  </sheetViews>
  <sheetFormatPr defaultColWidth="9" defaultRowHeight="15.6" outlineLevelCol="6"/>
  <cols>
    <col min="1" max="1" width="11.6296296296296" style="112" customWidth="1"/>
    <col min="2" max="2" width="32.6296296296296" style="55" customWidth="1"/>
    <col min="3" max="3" width="24.8796296296296" style="113" customWidth="1"/>
    <col min="4" max="4" width="18.8796296296296" style="114" customWidth="1"/>
    <col min="5" max="5" width="12.75" style="55" customWidth="1"/>
    <col min="6" max="6" width="9" style="55"/>
    <col min="7" max="7" width="15" style="55" customWidth="1"/>
    <col min="8" max="10" width="9" style="55"/>
    <col min="11" max="11" width="12.75" style="55" customWidth="1"/>
    <col min="12" max="16384" width="9" style="55"/>
  </cols>
  <sheetData>
    <row r="1" ht="27.95" customHeight="1" spans="1:4">
      <c r="A1" s="115" t="s">
        <v>0</v>
      </c>
      <c r="B1" s="115"/>
      <c r="C1" s="115"/>
      <c r="D1" s="115"/>
    </row>
    <row r="2" ht="37.9" customHeight="1" spans="1:4">
      <c r="A2" s="116" t="s">
        <v>1</v>
      </c>
      <c r="B2" s="117"/>
      <c r="C2" s="116" t="s">
        <v>2</v>
      </c>
      <c r="D2" s="116" t="s">
        <v>3</v>
      </c>
    </row>
    <row r="3" ht="27.95" customHeight="1" spans="1:4">
      <c r="A3" s="118" t="s">
        <v>4</v>
      </c>
      <c r="B3" s="118" t="s">
        <v>5</v>
      </c>
      <c r="C3" s="119" t="s">
        <v>6</v>
      </c>
      <c r="D3" s="119" t="s">
        <v>7</v>
      </c>
    </row>
    <row r="4" ht="24.95" customHeight="1" spans="1:4">
      <c r="A4" s="120">
        <v>1</v>
      </c>
      <c r="B4" s="121" t="s">
        <v>8</v>
      </c>
      <c r="C4" s="122">
        <f>'1#综合布线系统'!I42</f>
        <v>0</v>
      </c>
      <c r="D4" s="123"/>
    </row>
    <row r="5" ht="24.95" customHeight="1" spans="1:4">
      <c r="A5" s="120">
        <v>2</v>
      </c>
      <c r="B5" s="121" t="s">
        <v>9</v>
      </c>
      <c r="C5" s="122">
        <f>'2#综合布线系统'!I35</f>
        <v>0</v>
      </c>
      <c r="D5" s="123"/>
    </row>
    <row r="6" ht="24.95" customHeight="1" spans="1:4">
      <c r="A6" s="120">
        <v>3</v>
      </c>
      <c r="B6" s="121" t="s">
        <v>10</v>
      </c>
      <c r="C6" s="122">
        <f>'1#计算机网络系统'!I41</f>
        <v>0</v>
      </c>
      <c r="D6" s="123"/>
    </row>
    <row r="7" ht="24.95" customHeight="1" spans="1:4">
      <c r="A7" s="120">
        <v>4</v>
      </c>
      <c r="B7" s="121" t="s">
        <v>11</v>
      </c>
      <c r="C7" s="122">
        <f>'2#计算机网络系统'!I19</f>
        <v>0</v>
      </c>
      <c r="D7" s="123"/>
    </row>
    <row r="8" ht="24.95" customHeight="1" spans="1:4">
      <c r="A8" s="120">
        <v>5</v>
      </c>
      <c r="B8" s="121" t="s">
        <v>12</v>
      </c>
      <c r="C8" s="122">
        <f>'1#视频监控系统'!I42</f>
        <v>0</v>
      </c>
      <c r="D8" s="123"/>
    </row>
    <row r="9" ht="24.95" customHeight="1" spans="1:4">
      <c r="A9" s="120">
        <v>6</v>
      </c>
      <c r="B9" s="121" t="s">
        <v>13</v>
      </c>
      <c r="C9" s="122">
        <f>'2#视频监控系统'!I22</f>
        <v>0</v>
      </c>
      <c r="D9" s="123"/>
    </row>
    <row r="10" ht="24.95" customHeight="1" spans="1:4">
      <c r="A10" s="120">
        <v>7</v>
      </c>
      <c r="B10" s="121" t="s">
        <v>14</v>
      </c>
      <c r="C10" s="122">
        <f>'2#公共广播系统'!I20</f>
        <v>0</v>
      </c>
      <c r="D10" s="123"/>
    </row>
    <row r="11" ht="24.95" customHeight="1" spans="1:4">
      <c r="A11" s="120">
        <v>8</v>
      </c>
      <c r="B11" s="121" t="s">
        <v>15</v>
      </c>
      <c r="C11" s="122">
        <f>'3#'!I33</f>
        <v>0</v>
      </c>
      <c r="D11" s="123"/>
    </row>
    <row r="12" ht="24.95" customHeight="1" spans="1:5">
      <c r="A12" s="120" t="s">
        <v>16</v>
      </c>
      <c r="B12" s="120"/>
      <c r="C12" s="122">
        <f>SUM(C4:C11)</f>
        <v>0</v>
      </c>
      <c r="D12" s="124"/>
      <c r="E12" s="125"/>
    </row>
    <row r="13" ht="10.5" customHeight="1"/>
    <row r="14" ht="70" customHeight="1" spans="1:4">
      <c r="A14" s="126" t="s">
        <v>17</v>
      </c>
      <c r="B14" s="127"/>
      <c r="C14" s="127"/>
      <c r="D14" s="127"/>
    </row>
    <row r="16" spans="7:7">
      <c r="G16" s="113"/>
    </row>
    <row r="19" spans="7:7">
      <c r="G19" s="113"/>
    </row>
    <row r="20" spans="7:7">
      <c r="G20" s="113"/>
    </row>
  </sheetData>
  <mergeCells count="3">
    <mergeCell ref="A1:D1"/>
    <mergeCell ref="A12:B12"/>
    <mergeCell ref="A14:D14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pane xSplit="10" ySplit="3" topLeftCell="K4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4"/>
  <cols>
    <col min="1" max="1" width="5.62962962962963" customWidth="1"/>
    <col min="2" max="2" width="18.6296296296296" customWidth="1"/>
    <col min="3" max="3" width="8.62962962962963" customWidth="1"/>
    <col min="4" max="4" width="13.1296296296296" customWidth="1"/>
    <col min="5" max="5" width="42.6296296296296" customWidth="1"/>
    <col min="6" max="6" width="9" customWidth="1"/>
    <col min="10" max="10" width="9" customWidth="1"/>
    <col min="13" max="13" width="12.6296296296296"/>
  </cols>
  <sheetData>
    <row r="1" ht="27.9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7</v>
      </c>
    </row>
    <row r="4" ht="20.1" customHeight="1" spans="1:10">
      <c r="A4" s="108" t="s">
        <v>28</v>
      </c>
      <c r="B4" s="106"/>
      <c r="C4" s="107"/>
      <c r="D4" s="64"/>
      <c r="E4" s="60"/>
      <c r="F4" s="60"/>
      <c r="G4" s="60"/>
      <c r="H4" s="60"/>
      <c r="I4" s="60"/>
      <c r="J4" s="60"/>
    </row>
    <row r="5" ht="20.1" customHeight="1" spans="1:10">
      <c r="A5" s="9">
        <v>1</v>
      </c>
      <c r="B5" s="10" t="s">
        <v>29</v>
      </c>
      <c r="C5" s="10"/>
      <c r="D5" s="10"/>
      <c r="E5" s="11" t="s">
        <v>30</v>
      </c>
      <c r="F5" s="9" t="s">
        <v>31</v>
      </c>
      <c r="G5" s="12">
        <v>1128</v>
      </c>
      <c r="H5" s="13"/>
      <c r="I5" s="13">
        <f>H5*G5</f>
        <v>0</v>
      </c>
      <c r="J5" s="34"/>
    </row>
    <row r="6" ht="20.1" customHeight="1" spans="1:10">
      <c r="A6" s="9">
        <v>2</v>
      </c>
      <c r="B6" s="10" t="s">
        <v>32</v>
      </c>
      <c r="C6" s="10"/>
      <c r="D6" s="10"/>
      <c r="E6" s="14"/>
      <c r="F6" s="9" t="s">
        <v>31</v>
      </c>
      <c r="G6" s="12">
        <v>467</v>
      </c>
      <c r="H6" s="13"/>
      <c r="I6" s="13">
        <f>H6*G6</f>
        <v>0</v>
      </c>
      <c r="J6" s="34"/>
    </row>
    <row r="7" ht="20.1" customHeight="1" spans="1:10">
      <c r="A7" s="9">
        <v>3</v>
      </c>
      <c r="B7" s="10" t="s">
        <v>33</v>
      </c>
      <c r="C7" s="10"/>
      <c r="D7" s="10"/>
      <c r="E7" s="14"/>
      <c r="F7" s="9" t="s">
        <v>31</v>
      </c>
      <c r="G7" s="12">
        <v>42</v>
      </c>
      <c r="H7" s="13"/>
      <c r="I7" s="13">
        <f>H7*G7</f>
        <v>0</v>
      </c>
      <c r="J7" s="34"/>
    </row>
    <row r="8" ht="20.1" customHeight="1" spans="1:10">
      <c r="A8" s="9">
        <v>5</v>
      </c>
      <c r="B8" s="10" t="s">
        <v>34</v>
      </c>
      <c r="C8" s="10"/>
      <c r="D8" s="10"/>
      <c r="E8" s="10" t="s">
        <v>35</v>
      </c>
      <c r="F8" s="9" t="s">
        <v>31</v>
      </c>
      <c r="G8" s="12">
        <v>2146</v>
      </c>
      <c r="H8" s="13"/>
      <c r="I8" s="13">
        <f t="shared" ref="I8:I34" si="0">H8*G8</f>
        <v>0</v>
      </c>
      <c r="J8" s="34"/>
    </row>
    <row r="9" ht="20.1" customHeight="1" spans="1:10">
      <c r="A9" s="9">
        <v>6</v>
      </c>
      <c r="B9" s="10" t="s">
        <v>36</v>
      </c>
      <c r="C9" s="10"/>
      <c r="D9" s="10"/>
      <c r="E9" s="10" t="s">
        <v>37</v>
      </c>
      <c r="F9" s="9" t="s">
        <v>38</v>
      </c>
      <c r="G9" s="12">
        <v>1637</v>
      </c>
      <c r="H9" s="13"/>
      <c r="I9" s="13">
        <f t="shared" si="0"/>
        <v>0</v>
      </c>
      <c r="J9" s="34"/>
    </row>
    <row r="10" ht="20.1" customHeight="1" spans="1:10">
      <c r="A10" s="9">
        <v>7</v>
      </c>
      <c r="B10" s="10" t="s">
        <v>39</v>
      </c>
      <c r="C10" s="10"/>
      <c r="D10" s="10"/>
      <c r="E10" s="10"/>
      <c r="F10" s="9" t="s">
        <v>38</v>
      </c>
      <c r="G10" s="12">
        <v>509</v>
      </c>
      <c r="H10" s="13"/>
      <c r="I10" s="13">
        <f t="shared" si="0"/>
        <v>0</v>
      </c>
      <c r="J10" s="34"/>
    </row>
    <row r="11" ht="20.1" customHeight="1" spans="1:10">
      <c r="A11" s="108" t="s">
        <v>40</v>
      </c>
      <c r="B11" s="106"/>
      <c r="C11" s="107"/>
      <c r="D11" s="10"/>
      <c r="E11" s="10"/>
      <c r="F11" s="9"/>
      <c r="G11" s="12"/>
      <c r="H11" s="13"/>
      <c r="I11" s="13"/>
      <c r="J11" s="34"/>
    </row>
    <row r="12" ht="20.1" customHeight="1" spans="1:10">
      <c r="A12" s="9">
        <v>1</v>
      </c>
      <c r="B12" s="10" t="s">
        <v>41</v>
      </c>
      <c r="C12" s="10"/>
      <c r="D12" s="10"/>
      <c r="E12" s="10" t="s">
        <v>42</v>
      </c>
      <c r="F12" s="9" t="s">
        <v>43</v>
      </c>
      <c r="G12" s="12">
        <v>358</v>
      </c>
      <c r="H12" s="22"/>
      <c r="I12" s="13">
        <f t="shared" si="0"/>
        <v>0</v>
      </c>
      <c r="J12" s="34"/>
    </row>
    <row r="13" ht="20.1" customHeight="1" spans="1:10">
      <c r="A13" s="108" t="s">
        <v>44</v>
      </c>
      <c r="B13" s="106"/>
      <c r="C13" s="107"/>
      <c r="D13" s="10"/>
      <c r="E13" s="10"/>
      <c r="F13" s="9"/>
      <c r="G13" s="12"/>
      <c r="H13" s="13"/>
      <c r="I13" s="13"/>
      <c r="J13" s="34"/>
    </row>
    <row r="14" ht="20.1" customHeight="1" spans="1:10">
      <c r="A14" s="9">
        <v>1</v>
      </c>
      <c r="B14" s="10" t="s">
        <v>45</v>
      </c>
      <c r="C14" s="10"/>
      <c r="D14" s="10"/>
      <c r="E14" s="10" t="s">
        <v>46</v>
      </c>
      <c r="F14" s="9" t="s">
        <v>31</v>
      </c>
      <c r="G14" s="12">
        <v>103</v>
      </c>
      <c r="H14" s="22"/>
      <c r="I14" s="13">
        <f t="shared" si="0"/>
        <v>0</v>
      </c>
      <c r="J14" s="34"/>
    </row>
    <row r="15" ht="20.1" customHeight="1" spans="1:10">
      <c r="A15" s="9">
        <v>2</v>
      </c>
      <c r="B15" s="10" t="s">
        <v>47</v>
      </c>
      <c r="C15" s="10"/>
      <c r="D15" s="10"/>
      <c r="E15" s="10" t="s">
        <v>37</v>
      </c>
      <c r="F15" s="9" t="s">
        <v>38</v>
      </c>
      <c r="G15" s="12">
        <v>1870</v>
      </c>
      <c r="H15" s="22"/>
      <c r="I15" s="13">
        <f t="shared" si="0"/>
        <v>0</v>
      </c>
      <c r="J15" s="34"/>
    </row>
    <row r="16" ht="20.1" customHeight="1" spans="1:10">
      <c r="A16" s="9">
        <v>3</v>
      </c>
      <c r="B16" s="10" t="s">
        <v>48</v>
      </c>
      <c r="C16" s="10"/>
      <c r="D16" s="10"/>
      <c r="E16" s="10" t="s">
        <v>49</v>
      </c>
      <c r="F16" s="9" t="s">
        <v>38</v>
      </c>
      <c r="G16" s="12">
        <v>509</v>
      </c>
      <c r="H16" s="22"/>
      <c r="I16" s="13">
        <f t="shared" si="0"/>
        <v>0</v>
      </c>
      <c r="J16" s="34"/>
    </row>
    <row r="17" ht="20.1" customHeight="1" spans="1:10">
      <c r="A17" s="9">
        <v>4</v>
      </c>
      <c r="B17" s="10" t="s">
        <v>50</v>
      </c>
      <c r="C17" s="10"/>
      <c r="D17" s="10"/>
      <c r="E17" s="10" t="s">
        <v>51</v>
      </c>
      <c r="F17" s="9" t="s">
        <v>31</v>
      </c>
      <c r="G17" s="12">
        <v>13</v>
      </c>
      <c r="H17" s="22"/>
      <c r="I17" s="13">
        <f t="shared" si="0"/>
        <v>0</v>
      </c>
      <c r="J17" s="34"/>
    </row>
    <row r="18" ht="20.1" customHeight="1" spans="1:10">
      <c r="A18" s="9">
        <v>5</v>
      </c>
      <c r="B18" s="10" t="s">
        <v>52</v>
      </c>
      <c r="C18" s="10"/>
      <c r="D18" s="10"/>
      <c r="E18" s="10" t="s">
        <v>53</v>
      </c>
      <c r="F18" s="9" t="s">
        <v>31</v>
      </c>
      <c r="G18" s="12">
        <v>156</v>
      </c>
      <c r="H18" s="22"/>
      <c r="I18" s="13">
        <f t="shared" si="0"/>
        <v>0</v>
      </c>
      <c r="J18" s="34"/>
    </row>
    <row r="19" ht="20.1" customHeight="1" spans="1:10">
      <c r="A19" s="9">
        <v>6</v>
      </c>
      <c r="B19" s="10" t="s">
        <v>54</v>
      </c>
      <c r="C19" s="10"/>
      <c r="D19" s="10"/>
      <c r="E19" s="10" t="s">
        <v>55</v>
      </c>
      <c r="F19" s="9" t="s">
        <v>38</v>
      </c>
      <c r="G19" s="12">
        <f>G18*2</f>
        <v>312</v>
      </c>
      <c r="H19" s="22"/>
      <c r="I19" s="13">
        <f t="shared" si="0"/>
        <v>0</v>
      </c>
      <c r="J19" s="34"/>
    </row>
    <row r="20" ht="20.1" customHeight="1" spans="1:10">
      <c r="A20" s="9">
        <v>7</v>
      </c>
      <c r="B20" s="10" t="s">
        <v>56</v>
      </c>
      <c r="C20" s="10"/>
      <c r="D20" s="10"/>
      <c r="E20" s="10" t="s">
        <v>55</v>
      </c>
      <c r="F20" s="9" t="s">
        <v>57</v>
      </c>
      <c r="G20" s="12">
        <v>26</v>
      </c>
      <c r="H20" s="22"/>
      <c r="I20" s="13">
        <f t="shared" si="0"/>
        <v>0</v>
      </c>
      <c r="J20" s="34"/>
    </row>
    <row r="21" ht="20.1" customHeight="1" spans="1:10">
      <c r="A21" s="9">
        <v>9</v>
      </c>
      <c r="B21" s="10" t="s">
        <v>58</v>
      </c>
      <c r="C21" s="10"/>
      <c r="D21" s="10"/>
      <c r="E21" s="10" t="s">
        <v>59</v>
      </c>
      <c r="F21" s="9" t="s">
        <v>31</v>
      </c>
      <c r="G21" s="12">
        <v>13</v>
      </c>
      <c r="H21" s="22"/>
      <c r="I21" s="13">
        <f t="shared" si="0"/>
        <v>0</v>
      </c>
      <c r="J21" s="34"/>
    </row>
    <row r="22" ht="20.1" customHeight="1" spans="1:10">
      <c r="A22" s="9">
        <v>8</v>
      </c>
      <c r="B22" s="10" t="s">
        <v>60</v>
      </c>
      <c r="C22" s="10"/>
      <c r="D22" s="10"/>
      <c r="E22" s="10" t="s">
        <v>61</v>
      </c>
      <c r="F22" s="9" t="s">
        <v>31</v>
      </c>
      <c r="G22" s="12">
        <v>211</v>
      </c>
      <c r="H22" s="22"/>
      <c r="I22" s="13">
        <f t="shared" si="0"/>
        <v>0</v>
      </c>
      <c r="J22" s="34"/>
    </row>
    <row r="23" ht="20.1" customHeight="1" spans="1:10">
      <c r="A23" s="9">
        <v>10</v>
      </c>
      <c r="B23" s="10" t="s">
        <v>62</v>
      </c>
      <c r="C23" s="10"/>
      <c r="D23" s="10"/>
      <c r="E23" s="10" t="s">
        <v>63</v>
      </c>
      <c r="F23" s="9" t="s">
        <v>64</v>
      </c>
      <c r="G23" s="12">
        <v>9</v>
      </c>
      <c r="H23" s="22"/>
      <c r="I23" s="13">
        <f t="shared" si="0"/>
        <v>0</v>
      </c>
      <c r="J23" s="34"/>
    </row>
    <row r="24" ht="20.1" customHeight="1" spans="1:10">
      <c r="A24" s="9">
        <v>11</v>
      </c>
      <c r="B24" s="10" t="s">
        <v>65</v>
      </c>
      <c r="C24" s="10"/>
      <c r="D24" s="10"/>
      <c r="E24" s="10" t="s">
        <v>66</v>
      </c>
      <c r="F24" s="9" t="s">
        <v>38</v>
      </c>
      <c r="G24" s="12">
        <v>35</v>
      </c>
      <c r="H24" s="22"/>
      <c r="I24" s="13">
        <f t="shared" si="0"/>
        <v>0</v>
      </c>
      <c r="J24" s="34"/>
    </row>
    <row r="25" ht="20.1" customHeight="1" spans="1:10">
      <c r="A25" s="108" t="s">
        <v>67</v>
      </c>
      <c r="B25" s="106"/>
      <c r="C25" s="107"/>
      <c r="D25" s="10"/>
      <c r="E25" s="10"/>
      <c r="F25" s="9"/>
      <c r="G25" s="12"/>
      <c r="H25" s="22"/>
      <c r="I25" s="13"/>
      <c r="J25" s="34"/>
    </row>
    <row r="26" ht="20.1" customHeight="1" spans="1:10">
      <c r="A26" s="9">
        <v>1</v>
      </c>
      <c r="B26" s="10" t="s">
        <v>68</v>
      </c>
      <c r="C26" s="10"/>
      <c r="D26" s="10"/>
      <c r="E26" s="10" t="s">
        <v>69</v>
      </c>
      <c r="F26" s="9" t="s">
        <v>70</v>
      </c>
      <c r="G26" s="12">
        <v>1911</v>
      </c>
      <c r="H26" s="22"/>
      <c r="I26" s="13">
        <f t="shared" si="0"/>
        <v>0</v>
      </c>
      <c r="J26" s="34"/>
    </row>
    <row r="27" ht="20.1" customHeight="1" spans="1:10">
      <c r="A27" s="9">
        <v>2</v>
      </c>
      <c r="B27" s="10" t="s">
        <v>71</v>
      </c>
      <c r="C27" s="10"/>
      <c r="D27" s="10"/>
      <c r="E27" s="10" t="s">
        <v>72</v>
      </c>
      <c r="F27" s="9" t="s">
        <v>70</v>
      </c>
      <c r="G27" s="12">
        <v>1886</v>
      </c>
      <c r="H27" s="22"/>
      <c r="I27" s="13">
        <f t="shared" si="0"/>
        <v>0</v>
      </c>
      <c r="J27" s="34"/>
    </row>
    <row r="28" ht="20.1" customHeight="1" spans="1:10">
      <c r="A28" s="108" t="s">
        <v>73</v>
      </c>
      <c r="B28" s="107"/>
      <c r="C28" s="10"/>
      <c r="D28" s="10"/>
      <c r="E28" s="109"/>
      <c r="F28" s="9"/>
      <c r="G28" s="12"/>
      <c r="H28" s="13"/>
      <c r="I28" s="13"/>
      <c r="J28" s="34"/>
    </row>
    <row r="29" ht="20.1" customHeight="1" spans="1:10">
      <c r="A29" s="9">
        <v>1</v>
      </c>
      <c r="B29" s="10" t="s">
        <v>50</v>
      </c>
      <c r="C29" s="10"/>
      <c r="D29" s="10"/>
      <c r="E29" s="10" t="s">
        <v>51</v>
      </c>
      <c r="F29" s="9" t="s">
        <v>31</v>
      </c>
      <c r="G29" s="12">
        <v>18</v>
      </c>
      <c r="H29" s="22"/>
      <c r="I29" s="13">
        <f t="shared" si="0"/>
        <v>0</v>
      </c>
      <c r="J29" s="34"/>
    </row>
    <row r="30" ht="20.1" customHeight="1" spans="1:10">
      <c r="A30" s="9">
        <v>2</v>
      </c>
      <c r="B30" s="10" t="s">
        <v>52</v>
      </c>
      <c r="C30" s="10"/>
      <c r="D30" s="10"/>
      <c r="E30" s="10" t="s">
        <v>53</v>
      </c>
      <c r="F30" s="9" t="s">
        <v>31</v>
      </c>
      <c r="G30" s="12">
        <v>216</v>
      </c>
      <c r="H30" s="22"/>
      <c r="I30" s="13">
        <f t="shared" si="0"/>
        <v>0</v>
      </c>
      <c r="J30" s="34"/>
    </row>
    <row r="31" ht="20.1" customHeight="1" spans="1:10">
      <c r="A31" s="9">
        <v>3</v>
      </c>
      <c r="B31" s="10" t="s">
        <v>54</v>
      </c>
      <c r="C31" s="10"/>
      <c r="D31" s="10"/>
      <c r="E31" s="10" t="s">
        <v>55</v>
      </c>
      <c r="F31" s="9" t="s">
        <v>38</v>
      </c>
      <c r="G31" s="12">
        <f>G30*2</f>
        <v>432</v>
      </c>
      <c r="H31" s="22"/>
      <c r="I31" s="13">
        <f t="shared" si="0"/>
        <v>0</v>
      </c>
      <c r="J31" s="34"/>
    </row>
    <row r="32" ht="20.1" customHeight="1" spans="1:10">
      <c r="A32" s="9">
        <v>4</v>
      </c>
      <c r="B32" s="10" t="s">
        <v>56</v>
      </c>
      <c r="C32" s="10"/>
      <c r="D32" s="10"/>
      <c r="E32" s="10" t="s">
        <v>55</v>
      </c>
      <c r="F32" s="9" t="s">
        <v>57</v>
      </c>
      <c r="G32" s="12">
        <v>34</v>
      </c>
      <c r="H32" s="22"/>
      <c r="I32" s="13">
        <f t="shared" si="0"/>
        <v>0</v>
      </c>
      <c r="J32" s="34"/>
    </row>
    <row r="33" ht="20.1" customHeight="1" spans="1:10">
      <c r="A33" s="9">
        <v>5</v>
      </c>
      <c r="B33" s="10" t="s">
        <v>58</v>
      </c>
      <c r="C33" s="10"/>
      <c r="D33" s="10"/>
      <c r="E33" s="10" t="s">
        <v>59</v>
      </c>
      <c r="F33" s="9" t="s">
        <v>31</v>
      </c>
      <c r="G33" s="12">
        <v>10</v>
      </c>
      <c r="H33" s="22"/>
      <c r="I33" s="13">
        <f t="shared" si="0"/>
        <v>0</v>
      </c>
      <c r="J33" s="34"/>
    </row>
    <row r="34" ht="20.1" customHeight="1" spans="1:10">
      <c r="A34" s="9">
        <v>6</v>
      </c>
      <c r="B34" s="10" t="s">
        <v>60</v>
      </c>
      <c r="C34" s="10"/>
      <c r="D34" s="10"/>
      <c r="E34" s="10" t="s">
        <v>61</v>
      </c>
      <c r="F34" s="9" t="s">
        <v>31</v>
      </c>
      <c r="G34" s="12">
        <v>28</v>
      </c>
      <c r="H34" s="22"/>
      <c r="I34" s="13">
        <f t="shared" si="0"/>
        <v>0</v>
      </c>
      <c r="J34" s="34"/>
    </row>
    <row r="35" ht="20.1" customHeight="1" spans="1:10">
      <c r="A35" s="108" t="s">
        <v>74</v>
      </c>
      <c r="B35" s="107"/>
      <c r="C35" s="10"/>
      <c r="D35" s="10"/>
      <c r="E35" s="10"/>
      <c r="F35" s="9"/>
      <c r="G35" s="12"/>
      <c r="H35" s="13"/>
      <c r="I35" s="13"/>
      <c r="J35" s="34"/>
    </row>
    <row r="36" ht="20.1" customHeight="1" spans="1:10">
      <c r="A36" s="9">
        <v>1</v>
      </c>
      <c r="B36" s="10" t="s">
        <v>75</v>
      </c>
      <c r="C36" s="10"/>
      <c r="D36" s="62"/>
      <c r="E36" s="110" t="s">
        <v>76</v>
      </c>
      <c r="F36" s="9" t="s">
        <v>70</v>
      </c>
      <c r="G36" s="12">
        <v>13504</v>
      </c>
      <c r="H36" s="13"/>
      <c r="I36" s="13">
        <f t="shared" ref="I36:I41" si="1">G36*H36</f>
        <v>0</v>
      </c>
      <c r="J36" s="34"/>
    </row>
    <row r="37" ht="20.1" customHeight="1" spans="1:10">
      <c r="A37" s="9">
        <v>2</v>
      </c>
      <c r="B37" s="10" t="s">
        <v>75</v>
      </c>
      <c r="C37" s="10"/>
      <c r="D37" s="62"/>
      <c r="E37" s="110" t="s">
        <v>77</v>
      </c>
      <c r="F37" s="9" t="s">
        <v>70</v>
      </c>
      <c r="G37" s="12">
        <v>743</v>
      </c>
      <c r="H37" s="13"/>
      <c r="I37" s="13">
        <f t="shared" si="1"/>
        <v>0</v>
      </c>
      <c r="J37" s="34"/>
    </row>
    <row r="38" ht="20.1" customHeight="1" spans="1:10">
      <c r="A38" s="9">
        <v>3</v>
      </c>
      <c r="B38" s="19" t="s">
        <v>78</v>
      </c>
      <c r="C38" s="19"/>
      <c r="D38" s="19"/>
      <c r="E38" s="19" t="s">
        <v>79</v>
      </c>
      <c r="F38" s="29" t="s">
        <v>70</v>
      </c>
      <c r="G38" s="12">
        <v>806</v>
      </c>
      <c r="H38" s="13"/>
      <c r="I38" s="13">
        <f t="shared" si="1"/>
        <v>0</v>
      </c>
      <c r="J38" s="34"/>
    </row>
    <row r="39" ht="20.1" customHeight="1" spans="1:10">
      <c r="A39" s="9">
        <v>4</v>
      </c>
      <c r="B39" s="10" t="s">
        <v>80</v>
      </c>
      <c r="C39" s="10"/>
      <c r="D39" s="62"/>
      <c r="E39" s="10" t="s">
        <v>81</v>
      </c>
      <c r="F39" s="9" t="s">
        <v>70</v>
      </c>
      <c r="G39" s="12">
        <v>1002</v>
      </c>
      <c r="H39" s="13"/>
      <c r="I39" s="13">
        <f t="shared" si="1"/>
        <v>0</v>
      </c>
      <c r="J39" s="34"/>
    </row>
    <row r="40" ht="20.1" customHeight="1" spans="1:10">
      <c r="A40" s="9">
        <v>5</v>
      </c>
      <c r="B40" s="52" t="s">
        <v>82</v>
      </c>
      <c r="C40" s="52"/>
      <c r="D40" s="52"/>
      <c r="E40" s="52"/>
      <c r="F40" s="53" t="s">
        <v>83</v>
      </c>
      <c r="G40" s="111">
        <f>G19+G31</f>
        <v>744</v>
      </c>
      <c r="H40" s="54"/>
      <c r="I40" s="13">
        <f t="shared" si="1"/>
        <v>0</v>
      </c>
      <c r="J40" s="34"/>
    </row>
    <row r="41" ht="20.1" customHeight="1" spans="1:10">
      <c r="A41" s="9">
        <v>6</v>
      </c>
      <c r="B41" s="51" t="s">
        <v>84</v>
      </c>
      <c r="C41" s="52"/>
      <c r="D41" s="52"/>
      <c r="E41" s="51" t="s">
        <v>85</v>
      </c>
      <c r="F41" s="53" t="s">
        <v>86</v>
      </c>
      <c r="G41" s="50">
        <v>1</v>
      </c>
      <c r="H41" s="54"/>
      <c r="I41" s="13">
        <f t="shared" si="1"/>
        <v>0</v>
      </c>
      <c r="J41" s="34"/>
    </row>
    <row r="42" ht="20.1" customHeight="1" spans="1:10">
      <c r="A42" s="30" t="s">
        <v>16</v>
      </c>
      <c r="B42" s="31"/>
      <c r="C42" s="31"/>
      <c r="D42" s="31"/>
      <c r="E42" s="31"/>
      <c r="F42" s="32"/>
      <c r="G42" s="32"/>
      <c r="H42" s="33"/>
      <c r="I42" s="38">
        <f>SUM(I5:I41)</f>
        <v>0</v>
      </c>
      <c r="J42" s="38"/>
    </row>
  </sheetData>
  <protectedRanges>
    <protectedRange sqref="B36 B37" name="区域1_1_4_1"/>
    <protectedRange sqref="B38" name="区域1_1_4_1_1"/>
  </protectedRanges>
  <mergeCells count="4">
    <mergeCell ref="A1:J1"/>
    <mergeCell ref="A2:J2"/>
    <mergeCell ref="A42:E42"/>
    <mergeCell ref="E5:E6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pane xSplit="10" ySplit="3" topLeftCell="K4" activePane="bottomRight" state="frozen"/>
      <selection/>
      <selection pane="topRight"/>
      <selection pane="bottomLeft"/>
      <selection pane="bottomRight" activeCell="H34" sqref="H34"/>
    </sheetView>
  </sheetViews>
  <sheetFormatPr defaultColWidth="9" defaultRowHeight="14.4"/>
  <cols>
    <col min="1" max="1" width="5.62962962962963" customWidth="1"/>
    <col min="2" max="2" width="18.6296296296296" customWidth="1"/>
    <col min="3" max="3" width="8.62962962962963" customWidth="1"/>
    <col min="4" max="4" width="13.1296296296296" customWidth="1"/>
    <col min="5" max="5" width="42.6296296296296" customWidth="1"/>
    <col min="6" max="6" width="9" customWidth="1"/>
    <col min="10" max="10" width="9" customWidth="1"/>
  </cols>
  <sheetData>
    <row r="1" ht="27.9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2" t="s">
        <v>87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7</v>
      </c>
    </row>
    <row r="4" ht="20.1" customHeight="1" spans="1:10">
      <c r="A4" s="4" t="s">
        <v>28</v>
      </c>
      <c r="B4" s="106"/>
      <c r="C4" s="107"/>
      <c r="D4" s="64"/>
      <c r="E4" s="60"/>
      <c r="F4" s="60"/>
      <c r="G4" s="60"/>
      <c r="H4" s="60"/>
      <c r="I4" s="60"/>
      <c r="J4" s="60"/>
    </row>
    <row r="5" ht="20.1" customHeight="1" spans="1:10">
      <c r="A5" s="20">
        <v>1</v>
      </c>
      <c r="B5" s="10" t="s">
        <v>29</v>
      </c>
      <c r="C5" s="10"/>
      <c r="D5" s="10"/>
      <c r="E5" s="11" t="s">
        <v>30</v>
      </c>
      <c r="F5" s="9" t="s">
        <v>31</v>
      </c>
      <c r="G5" s="12">
        <v>305</v>
      </c>
      <c r="H5" s="13"/>
      <c r="I5" s="13">
        <f>H5*G5</f>
        <v>0</v>
      </c>
      <c r="J5" s="34"/>
    </row>
    <row r="6" ht="20.1" customHeight="1" spans="1:10">
      <c r="A6" s="20">
        <v>2</v>
      </c>
      <c r="B6" s="10" t="s">
        <v>32</v>
      </c>
      <c r="C6" s="10"/>
      <c r="D6" s="10"/>
      <c r="E6" s="14"/>
      <c r="F6" s="9" t="s">
        <v>31</v>
      </c>
      <c r="G6" s="12">
        <v>29</v>
      </c>
      <c r="H6" s="13"/>
      <c r="I6" s="13">
        <f t="shared" ref="I6:I24" si="0">H6*G6</f>
        <v>0</v>
      </c>
      <c r="J6" s="34"/>
    </row>
    <row r="7" ht="20.1" customHeight="1" spans="1:10">
      <c r="A7" s="20">
        <v>3</v>
      </c>
      <c r="B7" s="10" t="s">
        <v>34</v>
      </c>
      <c r="C7" s="10"/>
      <c r="D7" s="10"/>
      <c r="E7" s="10" t="s">
        <v>35</v>
      </c>
      <c r="F7" s="9" t="s">
        <v>31</v>
      </c>
      <c r="G7" s="12">
        <v>363</v>
      </c>
      <c r="H7" s="13"/>
      <c r="I7" s="13">
        <f t="shared" si="0"/>
        <v>0</v>
      </c>
      <c r="J7" s="34"/>
    </row>
    <row r="8" ht="20.1" customHeight="1" spans="1:10">
      <c r="A8" s="20">
        <v>4</v>
      </c>
      <c r="B8" s="10" t="s">
        <v>36</v>
      </c>
      <c r="C8" s="10"/>
      <c r="D8" s="10"/>
      <c r="E8" s="10" t="s">
        <v>37</v>
      </c>
      <c r="F8" s="9" t="s">
        <v>38</v>
      </c>
      <c r="G8" s="12">
        <v>334</v>
      </c>
      <c r="H8" s="13"/>
      <c r="I8" s="13">
        <f t="shared" si="0"/>
        <v>0</v>
      </c>
      <c r="J8" s="34"/>
    </row>
    <row r="9" ht="20.1" customHeight="1" spans="1:10">
      <c r="A9" s="20">
        <v>5</v>
      </c>
      <c r="B9" s="10" t="s">
        <v>39</v>
      </c>
      <c r="C9" s="10"/>
      <c r="D9" s="10"/>
      <c r="E9" s="10"/>
      <c r="F9" s="9" t="s">
        <v>38</v>
      </c>
      <c r="G9" s="12">
        <v>29</v>
      </c>
      <c r="H9" s="13"/>
      <c r="I9" s="13">
        <f t="shared" si="0"/>
        <v>0</v>
      </c>
      <c r="J9" s="34"/>
    </row>
    <row r="10" ht="20.1" customHeight="1" spans="1:10">
      <c r="A10" s="4" t="s">
        <v>40</v>
      </c>
      <c r="B10" s="106"/>
      <c r="C10" s="107"/>
      <c r="D10" s="10"/>
      <c r="E10" s="10"/>
      <c r="F10" s="9"/>
      <c r="G10" s="12"/>
      <c r="H10" s="13"/>
      <c r="I10" s="13"/>
      <c r="J10" s="34"/>
    </row>
    <row r="11" ht="20.1" customHeight="1" spans="1:10">
      <c r="A11" s="20">
        <v>1</v>
      </c>
      <c r="B11" s="10" t="s">
        <v>41</v>
      </c>
      <c r="C11" s="10"/>
      <c r="D11" s="10"/>
      <c r="E11" s="10" t="s">
        <v>42</v>
      </c>
      <c r="F11" s="9" t="s">
        <v>43</v>
      </c>
      <c r="G11" s="12">
        <v>78</v>
      </c>
      <c r="H11" s="22"/>
      <c r="I11" s="13">
        <f t="shared" si="0"/>
        <v>0</v>
      </c>
      <c r="J11" s="34"/>
    </row>
    <row r="12" ht="20.1" customHeight="1" spans="1:10">
      <c r="A12" s="4" t="s">
        <v>44</v>
      </c>
      <c r="B12" s="106"/>
      <c r="C12" s="107"/>
      <c r="D12" s="10"/>
      <c r="E12" s="10"/>
      <c r="F12" s="9"/>
      <c r="G12" s="12"/>
      <c r="H12" s="13"/>
      <c r="I12" s="13"/>
      <c r="J12" s="34"/>
    </row>
    <row r="13" ht="20.1" customHeight="1" spans="1:10">
      <c r="A13" s="20">
        <v>1</v>
      </c>
      <c r="B13" s="10" t="s">
        <v>45</v>
      </c>
      <c r="C13" s="10"/>
      <c r="D13" s="10"/>
      <c r="E13" s="10" t="s">
        <v>46</v>
      </c>
      <c r="F13" s="9" t="s">
        <v>31</v>
      </c>
      <c r="G13" s="12">
        <v>27</v>
      </c>
      <c r="H13" s="22"/>
      <c r="I13" s="13">
        <f t="shared" si="0"/>
        <v>0</v>
      </c>
      <c r="J13" s="34"/>
    </row>
    <row r="14" ht="20.1" customHeight="1" spans="1:10">
      <c r="A14" s="20">
        <v>2</v>
      </c>
      <c r="B14" s="10" t="s">
        <v>47</v>
      </c>
      <c r="C14" s="10"/>
      <c r="D14" s="10"/>
      <c r="E14" s="10" t="s">
        <v>37</v>
      </c>
      <c r="F14" s="9" t="s">
        <v>38</v>
      </c>
      <c r="G14" s="12">
        <v>423</v>
      </c>
      <c r="H14" s="22"/>
      <c r="I14" s="13">
        <f t="shared" si="0"/>
        <v>0</v>
      </c>
      <c r="J14" s="34"/>
    </row>
    <row r="15" ht="20.1" customHeight="1" spans="1:10">
      <c r="A15" s="20">
        <v>3</v>
      </c>
      <c r="B15" s="10" t="s">
        <v>48</v>
      </c>
      <c r="C15" s="10"/>
      <c r="D15" s="10"/>
      <c r="E15" s="10" t="s">
        <v>49</v>
      </c>
      <c r="F15" s="9" t="s">
        <v>38</v>
      </c>
      <c r="G15" s="12">
        <v>29</v>
      </c>
      <c r="H15" s="22"/>
      <c r="I15" s="13">
        <f t="shared" si="0"/>
        <v>0</v>
      </c>
      <c r="J15" s="34"/>
    </row>
    <row r="16" ht="20.1" customHeight="1" spans="1:10">
      <c r="A16" s="20">
        <v>4</v>
      </c>
      <c r="B16" s="10" t="s">
        <v>50</v>
      </c>
      <c r="C16" s="10"/>
      <c r="D16" s="10"/>
      <c r="E16" s="10" t="s">
        <v>51</v>
      </c>
      <c r="F16" s="9" t="s">
        <v>31</v>
      </c>
      <c r="G16" s="12">
        <v>21</v>
      </c>
      <c r="H16" s="22"/>
      <c r="I16" s="13">
        <f t="shared" si="0"/>
        <v>0</v>
      </c>
      <c r="J16" s="34"/>
    </row>
    <row r="17" ht="20.1" customHeight="1" spans="1:10">
      <c r="A17" s="20">
        <v>5</v>
      </c>
      <c r="B17" s="10" t="s">
        <v>52</v>
      </c>
      <c r="C17" s="10"/>
      <c r="D17" s="10"/>
      <c r="E17" s="10" t="s">
        <v>53</v>
      </c>
      <c r="F17" s="9" t="s">
        <v>31</v>
      </c>
      <c r="G17" s="12">
        <v>174</v>
      </c>
      <c r="H17" s="22"/>
      <c r="I17" s="13">
        <f t="shared" si="0"/>
        <v>0</v>
      </c>
      <c r="J17" s="34"/>
    </row>
    <row r="18" ht="20.1" customHeight="1" spans="1:10">
      <c r="A18" s="20">
        <v>6</v>
      </c>
      <c r="B18" s="10" t="s">
        <v>54</v>
      </c>
      <c r="C18" s="10"/>
      <c r="D18" s="10"/>
      <c r="E18" s="10" t="s">
        <v>55</v>
      </c>
      <c r="F18" s="9" t="s">
        <v>38</v>
      </c>
      <c r="G18" s="12">
        <f>G17*2</f>
        <v>348</v>
      </c>
      <c r="H18" s="22"/>
      <c r="I18" s="13">
        <f t="shared" si="0"/>
        <v>0</v>
      </c>
      <c r="J18" s="34"/>
    </row>
    <row r="19" ht="20.1" customHeight="1" spans="1:10">
      <c r="A19" s="20">
        <v>7</v>
      </c>
      <c r="B19" s="10" t="s">
        <v>56</v>
      </c>
      <c r="C19" s="10"/>
      <c r="D19" s="10"/>
      <c r="E19" s="10" t="s">
        <v>55</v>
      </c>
      <c r="F19" s="9" t="s">
        <v>57</v>
      </c>
      <c r="G19" s="12">
        <v>52</v>
      </c>
      <c r="H19" s="22"/>
      <c r="I19" s="13">
        <f t="shared" si="0"/>
        <v>0</v>
      </c>
      <c r="J19" s="34"/>
    </row>
    <row r="20" ht="20.1" customHeight="1" spans="1:10">
      <c r="A20" s="20">
        <v>8</v>
      </c>
      <c r="B20" s="10" t="s">
        <v>58</v>
      </c>
      <c r="C20" s="10"/>
      <c r="D20" s="10"/>
      <c r="E20" s="10" t="s">
        <v>59</v>
      </c>
      <c r="F20" s="9" t="s">
        <v>31</v>
      </c>
      <c r="G20" s="12">
        <v>7</v>
      </c>
      <c r="H20" s="22"/>
      <c r="I20" s="13">
        <f t="shared" si="0"/>
        <v>0</v>
      </c>
      <c r="J20" s="34"/>
    </row>
    <row r="21" ht="20.1" customHeight="1" spans="1:10">
      <c r="A21" s="20">
        <v>9</v>
      </c>
      <c r="B21" s="10" t="s">
        <v>60</v>
      </c>
      <c r="C21" s="10"/>
      <c r="D21" s="10"/>
      <c r="E21" s="10" t="s">
        <v>61</v>
      </c>
      <c r="F21" s="9" t="s">
        <v>31</v>
      </c>
      <c r="G21" s="12">
        <v>65</v>
      </c>
      <c r="H21" s="22"/>
      <c r="I21" s="13">
        <f t="shared" si="0"/>
        <v>0</v>
      </c>
      <c r="J21" s="34"/>
    </row>
    <row r="22" ht="20.1" customHeight="1" spans="1:10">
      <c r="A22" s="20">
        <v>10</v>
      </c>
      <c r="B22" s="10" t="s">
        <v>62</v>
      </c>
      <c r="C22" s="10"/>
      <c r="D22" s="10"/>
      <c r="E22" s="10" t="s">
        <v>63</v>
      </c>
      <c r="F22" s="9" t="s">
        <v>64</v>
      </c>
      <c r="G22" s="12">
        <v>14</v>
      </c>
      <c r="H22" s="22"/>
      <c r="I22" s="13">
        <f t="shared" si="0"/>
        <v>0</v>
      </c>
      <c r="J22" s="34"/>
    </row>
    <row r="23" ht="20.1" customHeight="1" spans="1:10">
      <c r="A23" s="20">
        <v>11</v>
      </c>
      <c r="B23" s="10" t="s">
        <v>88</v>
      </c>
      <c r="C23" s="10"/>
      <c r="D23" s="10"/>
      <c r="E23" s="10" t="s">
        <v>89</v>
      </c>
      <c r="F23" s="9" t="s">
        <v>64</v>
      </c>
      <c r="G23" s="12">
        <v>1</v>
      </c>
      <c r="H23" s="22"/>
      <c r="I23" s="13">
        <f t="shared" si="0"/>
        <v>0</v>
      </c>
      <c r="J23" s="34"/>
    </row>
    <row r="24" ht="20.1" customHeight="1" spans="1:10">
      <c r="A24" s="20">
        <v>13</v>
      </c>
      <c r="B24" s="10" t="s">
        <v>65</v>
      </c>
      <c r="C24" s="10"/>
      <c r="D24" s="10"/>
      <c r="E24" s="10" t="s">
        <v>66</v>
      </c>
      <c r="F24" s="9" t="s">
        <v>38</v>
      </c>
      <c r="G24" s="12">
        <v>15</v>
      </c>
      <c r="H24" s="22"/>
      <c r="I24" s="13">
        <f t="shared" si="0"/>
        <v>0</v>
      </c>
      <c r="J24" s="34"/>
    </row>
    <row r="25" ht="20.1" customHeight="1" spans="1:10">
      <c r="A25" s="4" t="s">
        <v>67</v>
      </c>
      <c r="B25" s="106"/>
      <c r="C25" s="107"/>
      <c r="D25" s="10"/>
      <c r="E25" s="10"/>
      <c r="F25" s="9"/>
      <c r="G25" s="12"/>
      <c r="H25" s="22"/>
      <c r="I25" s="13"/>
      <c r="J25" s="34"/>
    </row>
    <row r="26" ht="20.1" customHeight="1" spans="1:10">
      <c r="A26" s="20">
        <v>1</v>
      </c>
      <c r="B26" s="10" t="s">
        <v>68</v>
      </c>
      <c r="C26" s="10"/>
      <c r="D26" s="10"/>
      <c r="E26" s="10" t="s">
        <v>69</v>
      </c>
      <c r="F26" s="9" t="s">
        <v>70</v>
      </c>
      <c r="G26" s="12">
        <v>3293</v>
      </c>
      <c r="H26" s="22"/>
      <c r="I26" s="13">
        <f>H26*G26</f>
        <v>0</v>
      </c>
      <c r="J26" s="34"/>
    </row>
    <row r="27" ht="20.1" customHeight="1" spans="1:10">
      <c r="A27" s="20">
        <v>2</v>
      </c>
      <c r="B27" s="10" t="s">
        <v>71</v>
      </c>
      <c r="C27" s="10"/>
      <c r="D27" s="10"/>
      <c r="E27" s="10" t="s">
        <v>72</v>
      </c>
      <c r="F27" s="9" t="s">
        <v>70</v>
      </c>
      <c r="G27" s="12">
        <v>1615</v>
      </c>
      <c r="H27" s="22"/>
      <c r="I27" s="13">
        <f>H27*G27</f>
        <v>0</v>
      </c>
      <c r="J27" s="34"/>
    </row>
    <row r="28" ht="20.1" customHeight="1" spans="1:10">
      <c r="A28" s="4" t="s">
        <v>90</v>
      </c>
      <c r="B28" s="107"/>
      <c r="C28" s="10"/>
      <c r="D28" s="10"/>
      <c r="E28" s="10"/>
      <c r="F28" s="9"/>
      <c r="G28" s="12"/>
      <c r="H28" s="13"/>
      <c r="I28" s="13"/>
      <c r="J28" s="34"/>
    </row>
    <row r="29" ht="20.1" customHeight="1" spans="1:10">
      <c r="A29" s="9">
        <v>1</v>
      </c>
      <c r="B29" s="15" t="s">
        <v>75</v>
      </c>
      <c r="C29" s="15"/>
      <c r="D29" s="28"/>
      <c r="E29" s="10" t="s">
        <v>76</v>
      </c>
      <c r="F29" s="26" t="s">
        <v>70</v>
      </c>
      <c r="G29" s="12">
        <v>2836</v>
      </c>
      <c r="H29" s="13"/>
      <c r="I29" s="13">
        <f t="shared" ref="I29:I34" si="1">H29*G29</f>
        <v>0</v>
      </c>
      <c r="J29" s="34"/>
    </row>
    <row r="30" ht="20.1" customHeight="1" spans="1:10">
      <c r="A30" s="9">
        <v>2</v>
      </c>
      <c r="B30" s="15" t="s">
        <v>75</v>
      </c>
      <c r="C30" s="15"/>
      <c r="D30" s="28"/>
      <c r="E30" s="10" t="s">
        <v>77</v>
      </c>
      <c r="F30" s="26" t="s">
        <v>70</v>
      </c>
      <c r="G30" s="12">
        <v>1331</v>
      </c>
      <c r="H30" s="13"/>
      <c r="I30" s="13">
        <f t="shared" si="1"/>
        <v>0</v>
      </c>
      <c r="J30" s="34"/>
    </row>
    <row r="31" ht="20.1" customHeight="1" spans="1:10">
      <c r="A31" s="9">
        <v>3</v>
      </c>
      <c r="B31" s="19" t="s">
        <v>78</v>
      </c>
      <c r="C31" s="19"/>
      <c r="D31" s="19"/>
      <c r="E31" s="19" t="s">
        <v>79</v>
      </c>
      <c r="F31" s="29" t="s">
        <v>70</v>
      </c>
      <c r="G31" s="12">
        <v>1402</v>
      </c>
      <c r="H31" s="13"/>
      <c r="I31" s="13">
        <f t="shared" si="1"/>
        <v>0</v>
      </c>
      <c r="J31" s="34"/>
    </row>
    <row r="32" ht="20.1" customHeight="1" spans="1:10">
      <c r="A32" s="9">
        <v>4</v>
      </c>
      <c r="B32" s="10" t="s">
        <v>80</v>
      </c>
      <c r="C32" s="10"/>
      <c r="D32" s="62"/>
      <c r="E32" s="10" t="s">
        <v>81</v>
      </c>
      <c r="F32" s="9" t="s">
        <v>70</v>
      </c>
      <c r="G32" s="12">
        <v>552</v>
      </c>
      <c r="H32" s="13"/>
      <c r="I32" s="13">
        <f t="shared" si="1"/>
        <v>0</v>
      </c>
      <c r="J32" s="34"/>
    </row>
    <row r="33" ht="20.1" customHeight="1" spans="1:10">
      <c r="A33" s="9">
        <v>5</v>
      </c>
      <c r="B33" s="52" t="s">
        <v>82</v>
      </c>
      <c r="C33" s="52"/>
      <c r="D33" s="52"/>
      <c r="E33" s="52"/>
      <c r="F33" s="53" t="s">
        <v>83</v>
      </c>
      <c r="G33" s="12">
        <f>G18</f>
        <v>348</v>
      </c>
      <c r="H33" s="13"/>
      <c r="I33" s="13">
        <f t="shared" si="1"/>
        <v>0</v>
      </c>
      <c r="J33" s="34"/>
    </row>
    <row r="34" ht="20.1" customHeight="1" spans="1:10">
      <c r="A34" s="9">
        <v>6</v>
      </c>
      <c r="B34" s="51" t="s">
        <v>84</v>
      </c>
      <c r="C34" s="52"/>
      <c r="D34" s="52"/>
      <c r="E34" s="51" t="s">
        <v>85</v>
      </c>
      <c r="F34" s="53" t="s">
        <v>86</v>
      </c>
      <c r="G34" s="50">
        <v>1</v>
      </c>
      <c r="H34" s="13"/>
      <c r="I34" s="13">
        <f t="shared" si="1"/>
        <v>0</v>
      </c>
      <c r="J34" s="34"/>
    </row>
    <row r="35" ht="20.1" customHeight="1" spans="1:10">
      <c r="A35" s="30" t="s">
        <v>16</v>
      </c>
      <c r="B35" s="31"/>
      <c r="C35" s="31"/>
      <c r="D35" s="31"/>
      <c r="E35" s="31"/>
      <c r="F35" s="32"/>
      <c r="G35" s="32"/>
      <c r="H35" s="33"/>
      <c r="I35" s="38">
        <f>SUM(I5:I34)</f>
        <v>0</v>
      </c>
      <c r="J35" s="38"/>
    </row>
  </sheetData>
  <protectedRanges>
    <protectedRange sqref="B32 B29:B30" name="区域1_1_4_1"/>
    <protectedRange sqref="B31" name="区域1_1_4_1_1"/>
  </protectedRanges>
  <mergeCells count="4">
    <mergeCell ref="A1:J1"/>
    <mergeCell ref="A2:J2"/>
    <mergeCell ref="A35:E35"/>
    <mergeCell ref="E5:E6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pane xSplit="10" ySplit="3" topLeftCell="K4" activePane="bottomRight" state="frozen"/>
      <selection/>
      <selection pane="topRight"/>
      <selection pane="bottomLeft"/>
      <selection pane="bottomRight" activeCell="H40" sqref="H40"/>
    </sheetView>
  </sheetViews>
  <sheetFormatPr defaultColWidth="9" defaultRowHeight="15.6"/>
  <cols>
    <col min="1" max="1" width="5.62962962962963" style="82" customWidth="1"/>
    <col min="2" max="2" width="18.6296296296296" style="82" customWidth="1"/>
    <col min="3" max="3" width="8.62962962962963" style="82" customWidth="1"/>
    <col min="4" max="4" width="13.1296296296296" style="82" customWidth="1"/>
    <col min="5" max="5" width="42.6296296296296" style="82" customWidth="1"/>
    <col min="6" max="6" width="9" style="82" customWidth="1"/>
    <col min="7" max="7" width="9" style="83" customWidth="1"/>
    <col min="8" max="8" width="9" style="82" customWidth="1"/>
    <col min="9" max="10" width="9" style="82"/>
    <col min="11" max="16384" width="9" style="84"/>
  </cols>
  <sheetData>
    <row r="1" s="73" customFormat="1" ht="27.95" customHeight="1" spans="1:8">
      <c r="A1" s="85" t="s">
        <v>18</v>
      </c>
      <c r="B1" s="85"/>
      <c r="C1" s="85"/>
      <c r="D1" s="85"/>
      <c r="E1" s="85"/>
      <c r="F1" s="85"/>
      <c r="G1" s="85"/>
      <c r="H1" s="85"/>
    </row>
    <row r="2" s="80" customFormat="1" ht="27.95" customHeight="1" spans="1:10">
      <c r="A2" s="2" t="s">
        <v>91</v>
      </c>
      <c r="B2" s="2"/>
      <c r="C2" s="2"/>
      <c r="D2" s="2"/>
      <c r="E2" s="2"/>
      <c r="F2" s="2"/>
      <c r="G2" s="2"/>
      <c r="H2" s="2"/>
      <c r="I2" s="103"/>
      <c r="J2" s="104"/>
    </row>
    <row r="3" s="81" customFormat="1" ht="30" customHeight="1" spans="1:10">
      <c r="A3" s="86" t="s">
        <v>4</v>
      </c>
      <c r="B3" s="86" t="s">
        <v>20</v>
      </c>
      <c r="C3" s="86" t="s">
        <v>21</v>
      </c>
      <c r="D3" s="86" t="s">
        <v>22</v>
      </c>
      <c r="E3" s="86" t="s">
        <v>23</v>
      </c>
      <c r="F3" s="86" t="s">
        <v>24</v>
      </c>
      <c r="G3" s="86" t="s">
        <v>25</v>
      </c>
      <c r="H3" s="86" t="s">
        <v>26</v>
      </c>
      <c r="I3" s="86" t="s">
        <v>27</v>
      </c>
      <c r="J3" s="86" t="s">
        <v>7</v>
      </c>
    </row>
    <row r="4" s="81" customFormat="1" ht="20.1" customHeight="1" spans="1:10">
      <c r="A4" s="66" t="s">
        <v>92</v>
      </c>
      <c r="B4" s="66"/>
      <c r="C4" s="87"/>
      <c r="D4" s="87"/>
      <c r="E4" s="87"/>
      <c r="F4" s="87"/>
      <c r="G4" s="88"/>
      <c r="H4" s="87"/>
      <c r="I4" s="87"/>
      <c r="J4" s="87"/>
    </row>
    <row r="5" s="81" customFormat="1" ht="20.1" customHeight="1" spans="1:10">
      <c r="A5" s="50">
        <v>1</v>
      </c>
      <c r="B5" s="34" t="s">
        <v>93</v>
      </c>
      <c r="C5" s="10"/>
      <c r="D5" s="10"/>
      <c r="E5" s="10" t="s">
        <v>94</v>
      </c>
      <c r="F5" s="50" t="s">
        <v>64</v>
      </c>
      <c r="G5" s="50">
        <v>2</v>
      </c>
      <c r="H5" s="62"/>
      <c r="I5" s="62">
        <f>H5*G5</f>
        <v>0</v>
      </c>
      <c r="J5" s="62"/>
    </row>
    <row r="6" s="81" customFormat="1" ht="20.1" customHeight="1" spans="1:10">
      <c r="A6" s="50">
        <v>2</v>
      </c>
      <c r="B6" s="34" t="s">
        <v>95</v>
      </c>
      <c r="C6" s="10"/>
      <c r="D6" s="62"/>
      <c r="E6" s="10" t="s">
        <v>96</v>
      </c>
      <c r="F6" s="50" t="s">
        <v>64</v>
      </c>
      <c r="G6" s="50">
        <v>1</v>
      </c>
      <c r="H6" s="62"/>
      <c r="I6" s="62">
        <f t="shared" ref="I6:I36" si="0">H6*G6</f>
        <v>0</v>
      </c>
      <c r="J6" s="62"/>
    </row>
    <row r="7" s="81" customFormat="1" ht="20.1" customHeight="1" spans="1:10">
      <c r="A7" s="50">
        <v>3</v>
      </c>
      <c r="B7" s="34" t="s">
        <v>97</v>
      </c>
      <c r="C7" s="10"/>
      <c r="D7" s="62"/>
      <c r="E7" s="10" t="s">
        <v>98</v>
      </c>
      <c r="F7" s="50" t="s">
        <v>64</v>
      </c>
      <c r="G7" s="50">
        <v>2</v>
      </c>
      <c r="H7" s="62"/>
      <c r="I7" s="62">
        <f t="shared" si="0"/>
        <v>0</v>
      </c>
      <c r="J7" s="62"/>
    </row>
    <row r="8" ht="20.1" customHeight="1" spans="1:10">
      <c r="A8" s="89">
        <v>4</v>
      </c>
      <c r="B8" s="90" t="s">
        <v>99</v>
      </c>
      <c r="C8" s="10"/>
      <c r="D8" s="91"/>
      <c r="E8" s="10" t="s">
        <v>100</v>
      </c>
      <c r="F8" s="50" t="s">
        <v>64</v>
      </c>
      <c r="G8" s="50">
        <v>1</v>
      </c>
      <c r="H8" s="62"/>
      <c r="I8" s="62">
        <f t="shared" si="0"/>
        <v>0</v>
      </c>
      <c r="J8" s="62"/>
    </row>
    <row r="9" ht="20.1" customHeight="1" spans="1:10">
      <c r="A9" s="92"/>
      <c r="B9" s="93"/>
      <c r="C9" s="10"/>
      <c r="D9" s="94"/>
      <c r="E9" s="10" t="s">
        <v>101</v>
      </c>
      <c r="F9" s="50" t="s">
        <v>102</v>
      </c>
      <c r="G9" s="50">
        <v>1</v>
      </c>
      <c r="H9" s="62"/>
      <c r="I9" s="62">
        <f t="shared" si="0"/>
        <v>0</v>
      </c>
      <c r="J9" s="62"/>
    </row>
    <row r="10" ht="20.1" customHeight="1" spans="1:10">
      <c r="A10" s="92"/>
      <c r="B10" s="93"/>
      <c r="C10" s="10"/>
      <c r="D10" s="94"/>
      <c r="E10" s="10" t="s">
        <v>103</v>
      </c>
      <c r="F10" s="50" t="s">
        <v>102</v>
      </c>
      <c r="G10" s="50">
        <v>1</v>
      </c>
      <c r="H10" s="62"/>
      <c r="I10" s="62">
        <f t="shared" si="0"/>
        <v>0</v>
      </c>
      <c r="J10" s="62"/>
    </row>
    <row r="11" ht="20.1" customHeight="1" spans="1:10">
      <c r="A11" s="92"/>
      <c r="B11" s="93"/>
      <c r="C11" s="10"/>
      <c r="D11" s="94"/>
      <c r="E11" s="10" t="s">
        <v>104</v>
      </c>
      <c r="F11" s="50" t="s">
        <v>102</v>
      </c>
      <c r="G11" s="50">
        <v>1</v>
      </c>
      <c r="H11" s="62"/>
      <c r="I11" s="62">
        <f t="shared" si="0"/>
        <v>0</v>
      </c>
      <c r="J11" s="62"/>
    </row>
    <row r="12" ht="20.1" customHeight="1" spans="1:10">
      <c r="A12" s="95"/>
      <c r="B12" s="96"/>
      <c r="C12" s="10"/>
      <c r="D12" s="97"/>
      <c r="E12" s="10" t="s">
        <v>105</v>
      </c>
      <c r="F12" s="50" t="s">
        <v>102</v>
      </c>
      <c r="G12" s="50">
        <v>1</v>
      </c>
      <c r="H12" s="62"/>
      <c r="I12" s="62">
        <f t="shared" si="0"/>
        <v>0</v>
      </c>
      <c r="J12" s="62"/>
    </row>
    <row r="13" ht="20.1" customHeight="1" spans="1:10">
      <c r="A13" s="50">
        <v>5</v>
      </c>
      <c r="B13" s="34" t="s">
        <v>106</v>
      </c>
      <c r="C13" s="10"/>
      <c r="D13" s="62"/>
      <c r="E13" s="10" t="s">
        <v>107</v>
      </c>
      <c r="F13" s="50" t="s">
        <v>64</v>
      </c>
      <c r="G13" s="50">
        <v>1</v>
      </c>
      <c r="H13" s="62"/>
      <c r="I13" s="62">
        <f t="shared" si="0"/>
        <v>0</v>
      </c>
      <c r="J13" s="62"/>
    </row>
    <row r="14" ht="20.1" customHeight="1" spans="1:10">
      <c r="A14" s="50">
        <v>6</v>
      </c>
      <c r="B14" s="34" t="s">
        <v>108</v>
      </c>
      <c r="C14" s="10"/>
      <c r="D14" s="62"/>
      <c r="E14" s="10" t="s">
        <v>109</v>
      </c>
      <c r="F14" s="50" t="s">
        <v>64</v>
      </c>
      <c r="G14" s="50">
        <v>1</v>
      </c>
      <c r="H14" s="62"/>
      <c r="I14" s="62">
        <f t="shared" si="0"/>
        <v>0</v>
      </c>
      <c r="J14" s="62"/>
    </row>
    <row r="15" ht="20.1" customHeight="1" spans="1:10">
      <c r="A15" s="50">
        <v>7</v>
      </c>
      <c r="B15" s="34" t="s">
        <v>110</v>
      </c>
      <c r="C15" s="10"/>
      <c r="D15" s="62"/>
      <c r="E15" s="10" t="s">
        <v>111</v>
      </c>
      <c r="F15" s="50" t="s">
        <v>64</v>
      </c>
      <c r="G15" s="50">
        <v>1</v>
      </c>
      <c r="H15" s="62"/>
      <c r="I15" s="62">
        <f t="shared" si="0"/>
        <v>0</v>
      </c>
      <c r="J15" s="62"/>
    </row>
    <row r="16" ht="20.1" customHeight="1" spans="1:10">
      <c r="A16" s="50">
        <v>8</v>
      </c>
      <c r="B16" s="34" t="s">
        <v>112</v>
      </c>
      <c r="C16" s="10"/>
      <c r="D16" s="62"/>
      <c r="E16" s="10" t="s">
        <v>113</v>
      </c>
      <c r="F16" s="50" t="s">
        <v>64</v>
      </c>
      <c r="G16" s="50">
        <v>1</v>
      </c>
      <c r="H16" s="62"/>
      <c r="I16" s="62">
        <f t="shared" si="0"/>
        <v>0</v>
      </c>
      <c r="J16" s="62"/>
    </row>
    <row r="17" ht="20.1" customHeight="1" spans="1:10">
      <c r="A17" s="50">
        <v>9</v>
      </c>
      <c r="B17" s="34" t="s">
        <v>114</v>
      </c>
      <c r="C17" s="10"/>
      <c r="D17" s="62"/>
      <c r="E17" s="10" t="s">
        <v>115</v>
      </c>
      <c r="F17" s="50" t="s">
        <v>64</v>
      </c>
      <c r="G17" s="50">
        <v>1</v>
      </c>
      <c r="H17" s="62"/>
      <c r="I17" s="62">
        <f t="shared" si="0"/>
        <v>0</v>
      </c>
      <c r="J17" s="62"/>
    </row>
    <row r="18" s="76" customFormat="1" ht="20.1" customHeight="1" spans="1:10">
      <c r="A18" s="59" t="s">
        <v>116</v>
      </c>
      <c r="B18" s="59"/>
      <c r="C18" s="59"/>
      <c r="D18" s="59"/>
      <c r="E18" s="59"/>
      <c r="F18" s="59"/>
      <c r="G18" s="50"/>
      <c r="H18" s="59"/>
      <c r="I18" s="62"/>
      <c r="J18" s="59"/>
    </row>
    <row r="19" ht="20.1" customHeight="1" spans="1:10">
      <c r="A19" s="50">
        <v>1</v>
      </c>
      <c r="B19" s="10" t="s">
        <v>117</v>
      </c>
      <c r="C19" s="10"/>
      <c r="D19" s="10"/>
      <c r="E19" s="10" t="s">
        <v>118</v>
      </c>
      <c r="F19" s="9" t="s">
        <v>64</v>
      </c>
      <c r="G19" s="50">
        <v>2</v>
      </c>
      <c r="H19" s="22"/>
      <c r="I19" s="62">
        <f t="shared" si="0"/>
        <v>0</v>
      </c>
      <c r="J19" s="62"/>
    </row>
    <row r="20" ht="20.1" customHeight="1" spans="1:10">
      <c r="A20" s="50">
        <v>2</v>
      </c>
      <c r="B20" s="10" t="s">
        <v>119</v>
      </c>
      <c r="C20" s="10"/>
      <c r="D20" s="10"/>
      <c r="E20" s="10" t="s">
        <v>120</v>
      </c>
      <c r="F20" s="9" t="s">
        <v>64</v>
      </c>
      <c r="G20" s="50">
        <v>1</v>
      </c>
      <c r="H20" s="22"/>
      <c r="I20" s="62">
        <f t="shared" si="0"/>
        <v>0</v>
      </c>
      <c r="J20" s="62"/>
    </row>
    <row r="21" ht="20.1" customHeight="1" spans="1:10">
      <c r="A21" s="50">
        <v>3</v>
      </c>
      <c r="B21" s="10" t="s">
        <v>121</v>
      </c>
      <c r="C21" s="10"/>
      <c r="D21" s="10"/>
      <c r="E21" s="10" t="s">
        <v>122</v>
      </c>
      <c r="F21" s="9" t="s">
        <v>64</v>
      </c>
      <c r="G21" s="50">
        <v>2</v>
      </c>
      <c r="H21" s="22"/>
      <c r="I21" s="62">
        <f t="shared" si="0"/>
        <v>0</v>
      </c>
      <c r="J21" s="62"/>
    </row>
    <row r="22" ht="20.1" customHeight="1" spans="1:10">
      <c r="A22" s="50">
        <v>4</v>
      </c>
      <c r="B22" s="10" t="s">
        <v>123</v>
      </c>
      <c r="C22" s="10"/>
      <c r="D22" s="10"/>
      <c r="E22" s="10" t="s">
        <v>123</v>
      </c>
      <c r="F22" s="9" t="s">
        <v>31</v>
      </c>
      <c r="G22" s="50">
        <v>96</v>
      </c>
      <c r="H22" s="22"/>
      <c r="I22" s="62">
        <f t="shared" si="0"/>
        <v>0</v>
      </c>
      <c r="J22" s="62"/>
    </row>
    <row r="23" ht="20.1" customHeight="1" spans="1:10">
      <c r="A23" s="50">
        <v>5</v>
      </c>
      <c r="B23" s="10" t="s">
        <v>124</v>
      </c>
      <c r="C23" s="10"/>
      <c r="D23" s="10"/>
      <c r="E23" s="10" t="s">
        <v>125</v>
      </c>
      <c r="F23" s="9" t="s">
        <v>31</v>
      </c>
      <c r="G23" s="50">
        <v>60</v>
      </c>
      <c r="H23" s="22"/>
      <c r="I23" s="62">
        <f t="shared" si="0"/>
        <v>0</v>
      </c>
      <c r="J23" s="62"/>
    </row>
    <row r="24" ht="20.1" customHeight="1" spans="1:10">
      <c r="A24" s="50">
        <v>6</v>
      </c>
      <c r="B24" s="10" t="s">
        <v>126</v>
      </c>
      <c r="C24" s="10"/>
      <c r="D24" s="10"/>
      <c r="E24" s="10" t="s">
        <v>127</v>
      </c>
      <c r="F24" s="9" t="s">
        <v>64</v>
      </c>
      <c r="G24" s="50">
        <v>13</v>
      </c>
      <c r="H24" s="22"/>
      <c r="I24" s="62">
        <f t="shared" si="0"/>
        <v>0</v>
      </c>
      <c r="J24" s="62"/>
    </row>
    <row r="25" ht="20.1" customHeight="1" spans="1:10">
      <c r="A25" s="50">
        <v>7</v>
      </c>
      <c r="B25" s="10" t="s">
        <v>128</v>
      </c>
      <c r="C25" s="10"/>
      <c r="D25" s="10"/>
      <c r="E25" s="10" t="s">
        <v>129</v>
      </c>
      <c r="F25" s="9" t="s">
        <v>64</v>
      </c>
      <c r="G25" s="50">
        <v>69</v>
      </c>
      <c r="H25" s="22"/>
      <c r="I25" s="62">
        <f t="shared" si="0"/>
        <v>0</v>
      </c>
      <c r="J25" s="62"/>
    </row>
    <row r="26" ht="20.1" customHeight="1" spans="1:10">
      <c r="A26" s="50">
        <v>8</v>
      </c>
      <c r="B26" s="10" t="s">
        <v>130</v>
      </c>
      <c r="C26" s="10"/>
      <c r="D26" s="10"/>
      <c r="E26" s="10" t="s">
        <v>131</v>
      </c>
      <c r="F26" s="9" t="s">
        <v>64</v>
      </c>
      <c r="G26" s="50">
        <v>13</v>
      </c>
      <c r="H26" s="22"/>
      <c r="I26" s="62">
        <f t="shared" si="0"/>
        <v>0</v>
      </c>
      <c r="J26" s="62"/>
    </row>
    <row r="27" ht="20.1" customHeight="1" spans="1:10">
      <c r="A27" s="50">
        <v>9</v>
      </c>
      <c r="B27" s="10" t="s">
        <v>132</v>
      </c>
      <c r="C27" s="10"/>
      <c r="D27" s="10"/>
      <c r="E27" s="10" t="s">
        <v>133</v>
      </c>
      <c r="F27" s="9" t="s">
        <v>64</v>
      </c>
      <c r="G27" s="50">
        <v>1</v>
      </c>
      <c r="H27" s="22"/>
      <c r="I27" s="62">
        <f t="shared" si="0"/>
        <v>0</v>
      </c>
      <c r="J27" s="62"/>
    </row>
    <row r="28" ht="20.1" customHeight="1" spans="1:10">
      <c r="A28" s="50">
        <v>10</v>
      </c>
      <c r="B28" s="10" t="s">
        <v>134</v>
      </c>
      <c r="C28" s="10"/>
      <c r="D28" s="10"/>
      <c r="E28" s="10" t="s">
        <v>135</v>
      </c>
      <c r="F28" s="9" t="s">
        <v>31</v>
      </c>
      <c r="G28" s="50">
        <v>151</v>
      </c>
      <c r="H28" s="22"/>
      <c r="I28" s="62">
        <f t="shared" si="0"/>
        <v>0</v>
      </c>
      <c r="J28" s="62"/>
    </row>
    <row r="29" ht="20.1" customHeight="1" spans="1:10">
      <c r="A29" s="59" t="s">
        <v>136</v>
      </c>
      <c r="B29" s="62"/>
      <c r="C29" s="62"/>
      <c r="D29" s="62"/>
      <c r="E29" s="10"/>
      <c r="F29" s="9"/>
      <c r="G29" s="50"/>
      <c r="H29" s="62"/>
      <c r="I29" s="62"/>
      <c r="J29" s="62"/>
    </row>
    <row r="30" ht="20.1" customHeight="1" spans="1:10">
      <c r="A30" s="50">
        <v>1</v>
      </c>
      <c r="B30" s="10" t="s">
        <v>121</v>
      </c>
      <c r="C30" s="10"/>
      <c r="D30" s="10"/>
      <c r="E30" s="10" t="s">
        <v>137</v>
      </c>
      <c r="F30" s="9" t="str">
        <f>F19</f>
        <v>台</v>
      </c>
      <c r="G30" s="50">
        <v>1</v>
      </c>
      <c r="H30" s="22"/>
      <c r="I30" s="62">
        <f t="shared" si="0"/>
        <v>0</v>
      </c>
      <c r="J30" s="62"/>
    </row>
    <row r="31" ht="20.1" customHeight="1" spans="1:10">
      <c r="A31" s="50">
        <v>2</v>
      </c>
      <c r="B31" s="10" t="s">
        <v>138</v>
      </c>
      <c r="C31" s="10"/>
      <c r="D31" s="10"/>
      <c r="E31" s="10" t="s">
        <v>139</v>
      </c>
      <c r="F31" s="9" t="s">
        <v>31</v>
      </c>
      <c r="G31" s="50">
        <v>32</v>
      </c>
      <c r="H31" s="22"/>
      <c r="I31" s="62">
        <f t="shared" si="0"/>
        <v>0</v>
      </c>
      <c r="J31" s="62"/>
    </row>
    <row r="32" ht="20.1" customHeight="1" spans="1:13">
      <c r="A32" s="50">
        <v>3</v>
      </c>
      <c r="B32" s="10" t="s">
        <v>124</v>
      </c>
      <c r="C32" s="10"/>
      <c r="D32" s="10"/>
      <c r="E32" s="10" t="s">
        <v>125</v>
      </c>
      <c r="F32" s="9" t="s">
        <v>31</v>
      </c>
      <c r="G32" s="50">
        <v>6</v>
      </c>
      <c r="H32" s="22"/>
      <c r="I32" s="62">
        <f t="shared" si="0"/>
        <v>0</v>
      </c>
      <c r="J32" s="62"/>
      <c r="L32" s="82"/>
      <c r="M32" s="82"/>
    </row>
    <row r="33" ht="20.1" customHeight="1" spans="1:13">
      <c r="A33" s="50">
        <v>4</v>
      </c>
      <c r="B33" s="10" t="s">
        <v>140</v>
      </c>
      <c r="C33" s="10"/>
      <c r="D33" s="10"/>
      <c r="E33" s="10" t="s">
        <v>127</v>
      </c>
      <c r="F33" s="9" t="s">
        <v>64</v>
      </c>
      <c r="G33" s="50">
        <v>1</v>
      </c>
      <c r="H33" s="22"/>
      <c r="I33" s="62">
        <f t="shared" si="0"/>
        <v>0</v>
      </c>
      <c r="J33" s="62"/>
      <c r="L33" s="82"/>
      <c r="M33" s="82"/>
    </row>
    <row r="34" ht="20.1" customHeight="1" spans="1:13">
      <c r="A34" s="50">
        <v>5</v>
      </c>
      <c r="B34" s="10" t="s">
        <v>141</v>
      </c>
      <c r="C34" s="10"/>
      <c r="D34" s="10"/>
      <c r="E34" s="10" t="s">
        <v>142</v>
      </c>
      <c r="F34" s="9" t="s">
        <v>64</v>
      </c>
      <c r="G34" s="50">
        <v>1</v>
      </c>
      <c r="H34" s="22"/>
      <c r="I34" s="62">
        <f t="shared" si="0"/>
        <v>0</v>
      </c>
      <c r="J34" s="62"/>
      <c r="L34" s="82"/>
      <c r="M34" s="82"/>
    </row>
    <row r="35" ht="20.1" customHeight="1" spans="1:13">
      <c r="A35" s="50">
        <v>6</v>
      </c>
      <c r="B35" s="10" t="s">
        <v>143</v>
      </c>
      <c r="C35" s="10"/>
      <c r="D35" s="10"/>
      <c r="E35" s="10" t="s">
        <v>144</v>
      </c>
      <c r="F35" s="9" t="s">
        <v>64</v>
      </c>
      <c r="G35" s="50">
        <v>1</v>
      </c>
      <c r="H35" s="22"/>
      <c r="I35" s="62">
        <f t="shared" si="0"/>
        <v>0</v>
      </c>
      <c r="J35" s="62"/>
      <c r="L35" s="82"/>
      <c r="M35" s="82"/>
    </row>
    <row r="36" ht="20.1" customHeight="1" spans="1:13">
      <c r="A36" s="50">
        <v>7</v>
      </c>
      <c r="B36" s="10" t="s">
        <v>128</v>
      </c>
      <c r="C36" s="10"/>
      <c r="D36" s="10"/>
      <c r="E36" s="10" t="s">
        <v>145</v>
      </c>
      <c r="F36" s="9" t="s">
        <v>64</v>
      </c>
      <c r="G36" s="50">
        <v>12</v>
      </c>
      <c r="H36" s="22"/>
      <c r="I36" s="62">
        <f t="shared" si="0"/>
        <v>0</v>
      </c>
      <c r="J36" s="62"/>
      <c r="L36" s="82"/>
      <c r="M36" s="82"/>
    </row>
    <row r="37" ht="20.1" customHeight="1" spans="1:13">
      <c r="A37" s="59" t="s">
        <v>146</v>
      </c>
      <c r="B37" s="62"/>
      <c r="C37" s="62"/>
      <c r="D37" s="62"/>
      <c r="E37" s="10"/>
      <c r="F37" s="9"/>
      <c r="G37" s="50"/>
      <c r="H37" s="62"/>
      <c r="I37" s="62"/>
      <c r="J37" s="62"/>
      <c r="L37" s="82"/>
      <c r="M37" s="82"/>
    </row>
    <row r="38" ht="20.1" customHeight="1" spans="1:10">
      <c r="A38" s="50">
        <v>1</v>
      </c>
      <c r="B38" s="10" t="s">
        <v>147</v>
      </c>
      <c r="C38" s="10"/>
      <c r="D38" s="10"/>
      <c r="E38" s="11" t="s">
        <v>148</v>
      </c>
      <c r="F38" s="9" t="s">
        <v>38</v>
      </c>
      <c r="G38" s="50">
        <v>82</v>
      </c>
      <c r="H38" s="22"/>
      <c r="I38" s="62">
        <f>H38*G38</f>
        <v>0</v>
      </c>
      <c r="J38" s="62"/>
    </row>
    <row r="39" ht="20.1" customHeight="1" spans="1:10">
      <c r="A39" s="50">
        <v>2</v>
      </c>
      <c r="B39" s="10" t="s">
        <v>149</v>
      </c>
      <c r="C39" s="10"/>
      <c r="D39" s="62"/>
      <c r="E39" s="14"/>
      <c r="F39" s="9" t="s">
        <v>38</v>
      </c>
      <c r="G39" s="50">
        <v>96</v>
      </c>
      <c r="H39" s="22"/>
      <c r="I39" s="62">
        <f>H39*G39</f>
        <v>0</v>
      </c>
      <c r="J39" s="62"/>
    </row>
    <row r="40" ht="20.1" customHeight="1" spans="1:10">
      <c r="A40" s="50">
        <v>4</v>
      </c>
      <c r="B40" s="51" t="s">
        <v>84</v>
      </c>
      <c r="C40" s="52"/>
      <c r="D40" s="52"/>
      <c r="E40" s="51" t="s">
        <v>85</v>
      </c>
      <c r="F40" s="53" t="s">
        <v>86</v>
      </c>
      <c r="G40" s="50">
        <v>1</v>
      </c>
      <c r="H40" s="98"/>
      <c r="I40" s="62">
        <f>H40*G40</f>
        <v>0</v>
      </c>
      <c r="J40" s="62"/>
    </row>
    <row r="41" ht="20.1" customHeight="1" spans="1:10">
      <c r="A41" s="99" t="s">
        <v>16</v>
      </c>
      <c r="B41" s="100"/>
      <c r="C41" s="100"/>
      <c r="D41" s="100"/>
      <c r="E41" s="100"/>
      <c r="F41" s="101"/>
      <c r="G41" s="100"/>
      <c r="H41" s="102"/>
      <c r="I41" s="105">
        <f>SUM(I5:I40)</f>
        <v>0</v>
      </c>
      <c r="J41" s="105"/>
    </row>
  </sheetData>
  <mergeCells count="7">
    <mergeCell ref="A1:J1"/>
    <mergeCell ref="A2:J2"/>
    <mergeCell ref="A41:E41"/>
    <mergeCell ref="A8:A12"/>
    <mergeCell ref="B8:B12"/>
    <mergeCell ref="D8:D12"/>
    <mergeCell ref="E38:E3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pane xSplit="10" ySplit="3" topLeftCell="K4" activePane="bottomRight" state="frozen"/>
      <selection/>
      <selection pane="topRight"/>
      <selection pane="bottomLeft"/>
      <selection pane="bottomRight" activeCell="E28" sqref="E28"/>
    </sheetView>
  </sheetViews>
  <sheetFormatPr defaultColWidth="9" defaultRowHeight="15.6"/>
  <cols>
    <col min="1" max="1" width="5.62962962962963" style="55" customWidth="1"/>
    <col min="2" max="2" width="18.6296296296296" style="55" customWidth="1"/>
    <col min="3" max="3" width="8.62962962962963" style="55" customWidth="1"/>
    <col min="4" max="4" width="13.1296296296296" style="55" customWidth="1"/>
    <col min="5" max="5" width="42.6296296296296" style="55" customWidth="1"/>
    <col min="6" max="8" width="9" style="55" customWidth="1"/>
    <col min="9" max="10" width="9" style="55"/>
    <col min="11" max="16384" width="9" style="65"/>
  </cols>
  <sheetData>
    <row r="1" s="73" customFormat="1" ht="27.95" customHeight="1" spans="1:8">
      <c r="A1" s="1" t="s">
        <v>18</v>
      </c>
      <c r="B1" s="1"/>
      <c r="C1" s="1"/>
      <c r="D1" s="1"/>
      <c r="E1" s="1"/>
      <c r="F1" s="1"/>
      <c r="G1" s="1"/>
      <c r="H1" s="1"/>
    </row>
    <row r="2" s="74" customFormat="1" ht="27.95" customHeight="1" spans="1:10">
      <c r="A2" s="2" t="s">
        <v>150</v>
      </c>
      <c r="B2" s="2"/>
      <c r="C2" s="2"/>
      <c r="D2" s="2"/>
      <c r="E2" s="2"/>
      <c r="F2" s="2"/>
      <c r="G2" s="2"/>
      <c r="H2" s="2"/>
      <c r="I2" s="78"/>
      <c r="J2" s="79"/>
    </row>
    <row r="3" s="75" customFormat="1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7</v>
      </c>
    </row>
    <row r="4" s="76" customFormat="1" ht="20.1" customHeight="1" spans="1:10">
      <c r="A4" s="59" t="s">
        <v>151</v>
      </c>
      <c r="B4" s="59"/>
      <c r="C4" s="59"/>
      <c r="D4" s="59"/>
      <c r="E4" s="59"/>
      <c r="F4" s="59"/>
      <c r="G4" s="62"/>
      <c r="H4" s="59"/>
      <c r="I4" s="62"/>
      <c r="J4" s="59"/>
    </row>
    <row r="5" ht="20.1" customHeight="1" spans="1:10">
      <c r="A5" s="77">
        <v>1</v>
      </c>
      <c r="B5" s="10" t="s">
        <v>124</v>
      </c>
      <c r="C5" s="10"/>
      <c r="D5" s="10"/>
      <c r="E5" s="10" t="s">
        <v>125</v>
      </c>
      <c r="F5" s="9" t="s">
        <v>31</v>
      </c>
      <c r="G5" s="50">
        <v>8</v>
      </c>
      <c r="H5" s="22"/>
      <c r="I5" s="62">
        <f t="shared" ref="I5:I16" si="0">H5*G5</f>
        <v>0</v>
      </c>
      <c r="J5" s="62"/>
    </row>
    <row r="6" ht="20.1" customHeight="1" spans="1:10">
      <c r="A6" s="77">
        <v>2</v>
      </c>
      <c r="B6" s="10" t="s">
        <v>138</v>
      </c>
      <c r="C6" s="10"/>
      <c r="D6" s="10"/>
      <c r="E6" s="10" t="s">
        <v>139</v>
      </c>
      <c r="F6" s="9" t="s">
        <v>31</v>
      </c>
      <c r="G6" s="50">
        <v>44</v>
      </c>
      <c r="H6" s="22"/>
      <c r="I6" s="62">
        <f t="shared" si="0"/>
        <v>0</v>
      </c>
      <c r="J6" s="62"/>
    </row>
    <row r="7" ht="20.1" customHeight="1" spans="1:10">
      <c r="A7" s="77">
        <v>3</v>
      </c>
      <c r="B7" s="10" t="s">
        <v>126</v>
      </c>
      <c r="C7" s="10"/>
      <c r="D7" s="10"/>
      <c r="E7" s="10" t="s">
        <v>127</v>
      </c>
      <c r="F7" s="9" t="s">
        <v>64</v>
      </c>
      <c r="G7" s="50">
        <v>3</v>
      </c>
      <c r="H7" s="22"/>
      <c r="I7" s="62">
        <f t="shared" si="0"/>
        <v>0</v>
      </c>
      <c r="J7" s="62"/>
    </row>
    <row r="8" ht="20.1" customHeight="1" spans="1:10">
      <c r="A8" s="77">
        <v>4</v>
      </c>
      <c r="B8" s="10" t="s">
        <v>126</v>
      </c>
      <c r="C8" s="10"/>
      <c r="D8" s="10"/>
      <c r="E8" s="10" t="s">
        <v>152</v>
      </c>
      <c r="F8" s="9" t="s">
        <v>64</v>
      </c>
      <c r="G8" s="50">
        <v>1</v>
      </c>
      <c r="H8" s="22"/>
      <c r="I8" s="62">
        <f t="shared" si="0"/>
        <v>0</v>
      </c>
      <c r="J8" s="62"/>
    </row>
    <row r="9" ht="20.1" customHeight="1" spans="1:10">
      <c r="A9" s="77">
        <v>5</v>
      </c>
      <c r="B9" s="10" t="s">
        <v>128</v>
      </c>
      <c r="C9" s="10"/>
      <c r="D9" s="10"/>
      <c r="E9" s="10" t="s">
        <v>129</v>
      </c>
      <c r="F9" s="9" t="s">
        <v>64</v>
      </c>
      <c r="G9" s="50">
        <v>15</v>
      </c>
      <c r="H9" s="22"/>
      <c r="I9" s="62">
        <f t="shared" si="0"/>
        <v>0</v>
      </c>
      <c r="J9" s="62"/>
    </row>
    <row r="10" ht="20.1" customHeight="1" spans="1:10">
      <c r="A10" s="77">
        <v>6</v>
      </c>
      <c r="B10" s="10" t="s">
        <v>153</v>
      </c>
      <c r="C10" s="10"/>
      <c r="D10" s="10"/>
      <c r="E10" s="10" t="s">
        <v>154</v>
      </c>
      <c r="F10" s="9" t="s">
        <v>64</v>
      </c>
      <c r="G10" s="50">
        <v>11</v>
      </c>
      <c r="H10" s="22"/>
      <c r="I10" s="62">
        <f t="shared" si="0"/>
        <v>0</v>
      </c>
      <c r="J10" s="62"/>
    </row>
    <row r="11" ht="20.1" customHeight="1" spans="1:10">
      <c r="A11" s="77">
        <v>7</v>
      </c>
      <c r="B11" s="10" t="s">
        <v>130</v>
      </c>
      <c r="C11" s="10"/>
      <c r="D11" s="10"/>
      <c r="E11" s="10" t="s">
        <v>131</v>
      </c>
      <c r="F11" s="9" t="s">
        <v>64</v>
      </c>
      <c r="G11" s="50">
        <v>1</v>
      </c>
      <c r="H11" s="22"/>
      <c r="I11" s="62">
        <f t="shared" si="0"/>
        <v>0</v>
      </c>
      <c r="J11" s="62"/>
    </row>
    <row r="12" ht="20.1" customHeight="1" spans="1:10">
      <c r="A12" s="77">
        <v>8</v>
      </c>
      <c r="B12" s="10" t="s">
        <v>134</v>
      </c>
      <c r="C12" s="10"/>
      <c r="D12" s="10"/>
      <c r="E12" s="10" t="s">
        <v>135</v>
      </c>
      <c r="F12" s="9" t="s">
        <v>31</v>
      </c>
      <c r="G12" s="50">
        <v>84</v>
      </c>
      <c r="H12" s="22"/>
      <c r="I12" s="62">
        <f t="shared" si="0"/>
        <v>0</v>
      </c>
      <c r="J12" s="62"/>
    </row>
    <row r="13" ht="20.1" customHeight="1" spans="1:10">
      <c r="A13" s="59" t="s">
        <v>155</v>
      </c>
      <c r="B13" s="62"/>
      <c r="C13" s="62"/>
      <c r="D13" s="62"/>
      <c r="E13" s="10"/>
      <c r="F13" s="9"/>
      <c r="G13" s="50"/>
      <c r="H13" s="62"/>
      <c r="I13" s="62"/>
      <c r="J13" s="62"/>
    </row>
    <row r="14" ht="20.1" customHeight="1" spans="1:10">
      <c r="A14" s="50">
        <v>1</v>
      </c>
      <c r="B14" s="10" t="s">
        <v>138</v>
      </c>
      <c r="C14" s="10"/>
      <c r="D14" s="10"/>
      <c r="E14" s="10" t="s">
        <v>139</v>
      </c>
      <c r="F14" s="9" t="s">
        <v>31</v>
      </c>
      <c r="G14" s="50">
        <v>24</v>
      </c>
      <c r="H14" s="22"/>
      <c r="I14" s="62">
        <f t="shared" si="0"/>
        <v>0</v>
      </c>
      <c r="J14" s="62"/>
    </row>
    <row r="15" ht="20.1" customHeight="1" spans="1:10">
      <c r="A15" s="50">
        <v>2</v>
      </c>
      <c r="B15" s="10" t="s">
        <v>126</v>
      </c>
      <c r="C15" s="10"/>
      <c r="D15" s="10"/>
      <c r="E15" s="10" t="s">
        <v>127</v>
      </c>
      <c r="F15" s="9" t="s">
        <v>64</v>
      </c>
      <c r="G15" s="50">
        <v>4</v>
      </c>
      <c r="H15" s="22"/>
      <c r="I15" s="62">
        <f t="shared" si="0"/>
        <v>0</v>
      </c>
      <c r="J15" s="62"/>
    </row>
    <row r="16" ht="20.1" customHeight="1" spans="1:13">
      <c r="A16" s="50">
        <v>3</v>
      </c>
      <c r="B16" s="10" t="s">
        <v>128</v>
      </c>
      <c r="C16" s="10"/>
      <c r="D16" s="10"/>
      <c r="E16" s="10" t="s">
        <v>145</v>
      </c>
      <c r="F16" s="9" t="s">
        <v>64</v>
      </c>
      <c r="G16" s="50">
        <v>10</v>
      </c>
      <c r="H16" s="22"/>
      <c r="I16" s="62">
        <f t="shared" si="0"/>
        <v>0</v>
      </c>
      <c r="J16" s="62"/>
      <c r="L16" s="55"/>
      <c r="M16" s="55"/>
    </row>
    <row r="17" ht="20.1" customHeight="1" spans="1:13">
      <c r="A17" s="59" t="s">
        <v>156</v>
      </c>
      <c r="B17" s="62"/>
      <c r="C17" s="62"/>
      <c r="D17" s="62"/>
      <c r="E17" s="10"/>
      <c r="F17" s="9"/>
      <c r="G17" s="50"/>
      <c r="H17" s="62"/>
      <c r="I17" s="62"/>
      <c r="J17" s="62"/>
      <c r="L17" s="55"/>
      <c r="M17" s="55"/>
    </row>
    <row r="18" ht="20.1" customHeight="1" spans="1:10">
      <c r="A18" s="50">
        <v>1</v>
      </c>
      <c r="B18" s="51" t="s">
        <v>84</v>
      </c>
      <c r="C18" s="52"/>
      <c r="D18" s="52"/>
      <c r="E18" s="51" t="s">
        <v>85</v>
      </c>
      <c r="F18" s="53" t="s">
        <v>86</v>
      </c>
      <c r="G18" s="50">
        <v>1</v>
      </c>
      <c r="H18" s="22"/>
      <c r="I18" s="62">
        <f>H18*G18</f>
        <v>0</v>
      </c>
      <c r="J18" s="62"/>
    </row>
    <row r="19" ht="20.1" customHeight="1" spans="1:10">
      <c r="A19" s="30" t="s">
        <v>16</v>
      </c>
      <c r="B19" s="31"/>
      <c r="C19" s="31"/>
      <c r="D19" s="31"/>
      <c r="E19" s="31"/>
      <c r="F19" s="32"/>
      <c r="G19" s="32"/>
      <c r="H19" s="33"/>
      <c r="I19" s="38">
        <f>SUM(I4:I18)</f>
        <v>0</v>
      </c>
      <c r="J19" s="38"/>
    </row>
  </sheetData>
  <mergeCells count="3">
    <mergeCell ref="A1:J1"/>
    <mergeCell ref="A2:J2"/>
    <mergeCell ref="A19:E1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pane xSplit="10" ySplit="3" topLeftCell="K4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5.6"/>
  <cols>
    <col min="1" max="1" width="5.62962962962963" style="55" customWidth="1"/>
    <col min="2" max="2" width="18.6296296296296" style="56" customWidth="1"/>
    <col min="3" max="3" width="8.62962962962963" style="55" customWidth="1"/>
    <col min="4" max="4" width="13.1296296296296" style="55" customWidth="1"/>
    <col min="5" max="5" width="42.6296296296296" style="57" customWidth="1"/>
    <col min="6" max="11" width="9" style="55"/>
    <col min="12" max="12" width="11.25" style="55" customWidth="1"/>
    <col min="13" max="13" width="12.3796296296296" style="55" customWidth="1"/>
    <col min="14" max="16384" width="9" style="55"/>
  </cols>
  <sheetData>
    <row r="1" ht="27.9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2" t="s">
        <v>157</v>
      </c>
      <c r="B2" s="2"/>
      <c r="C2" s="2"/>
      <c r="D2" s="2"/>
      <c r="E2" s="2"/>
      <c r="F2" s="58"/>
      <c r="G2" s="58"/>
      <c r="H2" s="58"/>
      <c r="I2" s="58"/>
      <c r="J2" s="58"/>
    </row>
    <row r="3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158</v>
      </c>
      <c r="H3" s="3" t="s">
        <v>26</v>
      </c>
      <c r="I3" s="3" t="s">
        <v>27</v>
      </c>
      <c r="J3" s="3" t="s">
        <v>7</v>
      </c>
    </row>
    <row r="4" ht="20.1" customHeight="1" spans="1:10">
      <c r="A4" s="66" t="s">
        <v>159</v>
      </c>
      <c r="B4" s="67"/>
      <c r="C4" s="67"/>
      <c r="D4" s="67"/>
      <c r="E4" s="68"/>
      <c r="F4" s="67"/>
      <c r="G4" s="67"/>
      <c r="H4" s="67"/>
      <c r="I4" s="67"/>
      <c r="J4" s="67"/>
    </row>
    <row r="5" ht="20.1" customHeight="1" spans="1:10">
      <c r="A5" s="26">
        <v>1</v>
      </c>
      <c r="B5" s="69" t="s">
        <v>160</v>
      </c>
      <c r="C5" s="19"/>
      <c r="D5" s="18"/>
      <c r="E5" s="70" t="s">
        <v>161</v>
      </c>
      <c r="F5" s="26" t="s">
        <v>64</v>
      </c>
      <c r="G5" s="21">
        <v>7</v>
      </c>
      <c r="H5" s="19"/>
      <c r="I5" s="26">
        <f t="shared" ref="I5:I24" si="0">G5*H5</f>
        <v>0</v>
      </c>
      <c r="J5" s="67"/>
    </row>
    <row r="6" ht="20.1" customHeight="1" spans="1:10">
      <c r="A6" s="26">
        <v>2</v>
      </c>
      <c r="B6" s="69" t="s">
        <v>162</v>
      </c>
      <c r="C6" s="19"/>
      <c r="D6" s="18"/>
      <c r="E6" s="70" t="s">
        <v>163</v>
      </c>
      <c r="F6" s="26" t="s">
        <v>64</v>
      </c>
      <c r="G6" s="21">
        <v>147</v>
      </c>
      <c r="H6" s="19"/>
      <c r="I6" s="26">
        <f t="shared" si="0"/>
        <v>0</v>
      </c>
      <c r="J6" s="67"/>
    </row>
    <row r="7" ht="20.1" customHeight="1" spans="1:14">
      <c r="A7" s="26">
        <v>3</v>
      </c>
      <c r="B7" s="18" t="s">
        <v>164</v>
      </c>
      <c r="C7" s="19"/>
      <c r="D7" s="18"/>
      <c r="E7" s="70" t="s">
        <v>165</v>
      </c>
      <c r="F7" s="20" t="s">
        <v>64</v>
      </c>
      <c r="G7" s="21">
        <v>4</v>
      </c>
      <c r="H7" s="19"/>
      <c r="I7" s="26">
        <f t="shared" si="0"/>
        <v>0</v>
      </c>
      <c r="J7" s="19"/>
      <c r="N7" s="65"/>
    </row>
    <row r="8" ht="20.1" customHeight="1" spans="1:14">
      <c r="A8" s="26">
        <v>4</v>
      </c>
      <c r="B8" s="18" t="s">
        <v>166</v>
      </c>
      <c r="C8" s="19"/>
      <c r="D8" s="18"/>
      <c r="E8" s="70" t="s">
        <v>167</v>
      </c>
      <c r="F8" s="20" t="s">
        <v>57</v>
      </c>
      <c r="G8" s="21">
        <v>4</v>
      </c>
      <c r="H8" s="19"/>
      <c r="I8" s="26">
        <f t="shared" si="0"/>
        <v>0</v>
      </c>
      <c r="J8" s="19"/>
      <c r="N8" s="65"/>
    </row>
    <row r="9" ht="20.1" customHeight="1" spans="1:10">
      <c r="A9" s="26">
        <v>5</v>
      </c>
      <c r="B9" s="69" t="s">
        <v>168</v>
      </c>
      <c r="C9" s="19"/>
      <c r="D9" s="25"/>
      <c r="E9" s="28"/>
      <c r="F9" s="26" t="s">
        <v>31</v>
      </c>
      <c r="G9" s="21">
        <f>G5</f>
        <v>7</v>
      </c>
      <c r="H9" s="19"/>
      <c r="I9" s="26">
        <f t="shared" si="0"/>
        <v>0</v>
      </c>
      <c r="J9" s="19"/>
    </row>
    <row r="10" ht="20.1" customHeight="1" spans="1:10">
      <c r="A10" s="26">
        <v>6</v>
      </c>
      <c r="B10" s="18" t="s">
        <v>169</v>
      </c>
      <c r="C10" s="18"/>
      <c r="D10" s="28"/>
      <c r="E10" s="28" t="s">
        <v>170</v>
      </c>
      <c r="F10" s="20" t="s">
        <v>31</v>
      </c>
      <c r="G10" s="21">
        <v>7</v>
      </c>
      <c r="H10" s="19"/>
      <c r="I10" s="26">
        <f t="shared" si="0"/>
        <v>0</v>
      </c>
      <c r="J10" s="19"/>
    </row>
    <row r="11" ht="20.1" customHeight="1" spans="1:10">
      <c r="A11" s="26">
        <v>7</v>
      </c>
      <c r="B11" s="69" t="s">
        <v>169</v>
      </c>
      <c r="C11" s="18"/>
      <c r="D11" s="28"/>
      <c r="E11" s="28" t="s">
        <v>171</v>
      </c>
      <c r="F11" s="26" t="s">
        <v>31</v>
      </c>
      <c r="G11" s="21">
        <v>32</v>
      </c>
      <c r="H11" s="19"/>
      <c r="I11" s="26">
        <f t="shared" si="0"/>
        <v>0</v>
      </c>
      <c r="J11" s="19"/>
    </row>
    <row r="12" ht="20.1" customHeight="1" spans="1:10">
      <c r="A12" s="66" t="s">
        <v>172</v>
      </c>
      <c r="B12" s="71"/>
      <c r="C12" s="71"/>
      <c r="D12" s="25"/>
      <c r="E12" s="28"/>
      <c r="F12" s="26"/>
      <c r="G12" s="21"/>
      <c r="H12" s="19"/>
      <c r="I12" s="26"/>
      <c r="J12" s="19"/>
    </row>
    <row r="13" ht="20.1" customHeight="1" spans="1:10">
      <c r="A13" s="26">
        <v>1</v>
      </c>
      <c r="B13" s="18" t="s">
        <v>173</v>
      </c>
      <c r="C13" s="18"/>
      <c r="D13" s="18"/>
      <c r="E13" s="70" t="s">
        <v>174</v>
      </c>
      <c r="F13" s="20" t="s">
        <v>64</v>
      </c>
      <c r="G13" s="21">
        <v>10</v>
      </c>
      <c r="H13" s="19"/>
      <c r="I13" s="26">
        <f t="shared" si="0"/>
        <v>0</v>
      </c>
      <c r="J13" s="19"/>
    </row>
    <row r="14" ht="20.1" customHeight="1" spans="1:10">
      <c r="A14" s="26">
        <v>2</v>
      </c>
      <c r="B14" s="69" t="s">
        <v>175</v>
      </c>
      <c r="C14" s="25"/>
      <c r="D14" s="25"/>
      <c r="E14" s="28" t="s">
        <v>176</v>
      </c>
      <c r="F14" s="26" t="s">
        <v>177</v>
      </c>
      <c r="G14" s="21">
        <v>40</v>
      </c>
      <c r="H14" s="19"/>
      <c r="I14" s="26">
        <f t="shared" si="0"/>
        <v>0</v>
      </c>
      <c r="J14" s="19"/>
    </row>
    <row r="15" ht="20.1" customHeight="1" spans="1:10">
      <c r="A15" s="26">
        <v>3</v>
      </c>
      <c r="B15" s="18" t="s">
        <v>178</v>
      </c>
      <c r="C15" s="25"/>
      <c r="D15" s="25"/>
      <c r="E15" s="70" t="s">
        <v>179</v>
      </c>
      <c r="F15" s="26" t="s">
        <v>64</v>
      </c>
      <c r="G15" s="21">
        <v>9</v>
      </c>
      <c r="H15" s="19"/>
      <c r="I15" s="26">
        <f t="shared" si="0"/>
        <v>0</v>
      </c>
      <c r="J15" s="19"/>
    </row>
    <row r="16" ht="20.1" customHeight="1" spans="1:10">
      <c r="A16" s="26">
        <v>4</v>
      </c>
      <c r="B16" s="18" t="s">
        <v>180</v>
      </c>
      <c r="C16" s="25"/>
      <c r="D16" s="25"/>
      <c r="E16" s="28"/>
      <c r="F16" s="26" t="s">
        <v>102</v>
      </c>
      <c r="G16" s="21">
        <v>1</v>
      </c>
      <c r="H16" s="19"/>
      <c r="I16" s="26">
        <f t="shared" si="0"/>
        <v>0</v>
      </c>
      <c r="J16" s="19"/>
    </row>
    <row r="17" ht="20.1" customHeight="1" spans="1:10">
      <c r="A17" s="26">
        <v>5</v>
      </c>
      <c r="B17" s="18" t="s">
        <v>181</v>
      </c>
      <c r="C17" s="25"/>
      <c r="D17" s="19"/>
      <c r="E17" s="70" t="s">
        <v>182</v>
      </c>
      <c r="F17" s="26" t="s">
        <v>64</v>
      </c>
      <c r="G17" s="21">
        <v>1</v>
      </c>
      <c r="H17" s="19"/>
      <c r="I17" s="26">
        <f t="shared" si="0"/>
        <v>0</v>
      </c>
      <c r="J17" s="19"/>
    </row>
    <row r="18" ht="20.1" customHeight="1" spans="1:10">
      <c r="A18" s="26">
        <v>6</v>
      </c>
      <c r="B18" s="18" t="s">
        <v>183</v>
      </c>
      <c r="C18" s="25"/>
      <c r="D18" s="19"/>
      <c r="E18" s="70" t="s">
        <v>184</v>
      </c>
      <c r="F18" s="26" t="s">
        <v>64</v>
      </c>
      <c r="G18" s="21">
        <v>1</v>
      </c>
      <c r="H18" s="19"/>
      <c r="I18" s="26">
        <f t="shared" si="0"/>
        <v>0</v>
      </c>
      <c r="J18" s="19"/>
    </row>
    <row r="19" ht="20.1" customHeight="1" spans="1:10">
      <c r="A19" s="26">
        <v>7</v>
      </c>
      <c r="B19" s="69" t="s">
        <v>185</v>
      </c>
      <c r="C19" s="25"/>
      <c r="D19" s="19"/>
      <c r="E19" s="15" t="s">
        <v>186</v>
      </c>
      <c r="F19" s="26" t="s">
        <v>102</v>
      </c>
      <c r="G19" s="21">
        <v>1</v>
      </c>
      <c r="H19" s="19"/>
      <c r="I19" s="26">
        <f t="shared" si="0"/>
        <v>0</v>
      </c>
      <c r="J19" s="19"/>
    </row>
    <row r="20" ht="20.1" customHeight="1" spans="1:10">
      <c r="A20" s="26">
        <v>8</v>
      </c>
      <c r="B20" s="69" t="s">
        <v>187</v>
      </c>
      <c r="C20" s="25"/>
      <c r="D20" s="19"/>
      <c r="E20" s="15" t="s">
        <v>188</v>
      </c>
      <c r="F20" s="26" t="s">
        <v>38</v>
      </c>
      <c r="G20" s="21">
        <v>9</v>
      </c>
      <c r="H20" s="19"/>
      <c r="I20" s="26">
        <f t="shared" si="0"/>
        <v>0</v>
      </c>
      <c r="J20" s="19"/>
    </row>
    <row r="21" ht="20.1" customHeight="1" spans="1:10">
      <c r="A21" s="26">
        <v>9</v>
      </c>
      <c r="B21" s="69" t="s">
        <v>189</v>
      </c>
      <c r="C21" s="25"/>
      <c r="D21" s="19"/>
      <c r="E21" s="15" t="s">
        <v>190</v>
      </c>
      <c r="F21" s="26" t="s">
        <v>64</v>
      </c>
      <c r="G21" s="21">
        <v>2</v>
      </c>
      <c r="H21" s="19"/>
      <c r="I21" s="26">
        <f t="shared" si="0"/>
        <v>0</v>
      </c>
      <c r="J21" s="19"/>
    </row>
    <row r="22" ht="20.1" customHeight="1" spans="1:10">
      <c r="A22" s="72" t="s">
        <v>191</v>
      </c>
      <c r="B22" s="72"/>
      <c r="C22" s="72"/>
      <c r="D22" s="25"/>
      <c r="E22" s="28"/>
      <c r="F22" s="26"/>
      <c r="G22" s="21"/>
      <c r="H22" s="19"/>
      <c r="I22" s="26"/>
      <c r="J22" s="19"/>
    </row>
    <row r="23" ht="20.1" customHeight="1" spans="1:10">
      <c r="A23" s="26">
        <v>1</v>
      </c>
      <c r="B23" s="18" t="s">
        <v>192</v>
      </c>
      <c r="C23" s="25"/>
      <c r="D23" s="25"/>
      <c r="E23" s="70" t="s">
        <v>193</v>
      </c>
      <c r="F23" s="26" t="s">
        <v>64</v>
      </c>
      <c r="G23" s="21">
        <v>1</v>
      </c>
      <c r="H23" s="19"/>
      <c r="I23" s="26">
        <f t="shared" si="0"/>
        <v>0</v>
      </c>
      <c r="J23" s="19"/>
    </row>
    <row r="24" ht="20.1" customHeight="1" spans="1:10">
      <c r="A24" s="26">
        <v>2</v>
      </c>
      <c r="B24" s="18" t="s">
        <v>194</v>
      </c>
      <c r="C24" s="25"/>
      <c r="D24" s="25"/>
      <c r="E24" s="70" t="s">
        <v>195</v>
      </c>
      <c r="F24" s="16" t="s">
        <v>102</v>
      </c>
      <c r="G24" s="21">
        <v>1</v>
      </c>
      <c r="H24" s="19"/>
      <c r="I24" s="26">
        <f t="shared" si="0"/>
        <v>0</v>
      </c>
      <c r="J24" s="19"/>
    </row>
    <row r="25" ht="20.1" customHeight="1" spans="1:10">
      <c r="A25" s="72" t="s">
        <v>146</v>
      </c>
      <c r="B25" s="72"/>
      <c r="C25" s="72"/>
      <c r="D25" s="25"/>
      <c r="E25" s="28"/>
      <c r="F25" s="26"/>
      <c r="G25" s="21"/>
      <c r="H25" s="19"/>
      <c r="I25" s="26"/>
      <c r="J25" s="19"/>
    </row>
    <row r="26" ht="20.1" customHeight="1" spans="1:10">
      <c r="A26" s="26">
        <v>1</v>
      </c>
      <c r="B26" s="25" t="s">
        <v>50</v>
      </c>
      <c r="C26" s="15"/>
      <c r="D26" s="15"/>
      <c r="E26" s="25" t="s">
        <v>51</v>
      </c>
      <c r="F26" s="26" t="s">
        <v>31</v>
      </c>
      <c r="G26" s="12">
        <v>3</v>
      </c>
      <c r="H26" s="17"/>
      <c r="I26" s="26">
        <f>H26*G26</f>
        <v>0</v>
      </c>
      <c r="J26" s="19" t="s">
        <v>196</v>
      </c>
    </row>
    <row r="27" ht="20.1" customHeight="1" spans="1:10">
      <c r="A27" s="26">
        <v>2</v>
      </c>
      <c r="B27" s="25" t="s">
        <v>52</v>
      </c>
      <c r="C27" s="15"/>
      <c r="D27" s="15"/>
      <c r="E27" s="25" t="s">
        <v>53</v>
      </c>
      <c r="F27" s="26" t="s">
        <v>31</v>
      </c>
      <c r="G27" s="12">
        <v>24</v>
      </c>
      <c r="H27" s="17"/>
      <c r="I27" s="26">
        <f>H27*G27</f>
        <v>0</v>
      </c>
      <c r="J27" s="19" t="s">
        <v>196</v>
      </c>
    </row>
    <row r="28" ht="20.1" customHeight="1" spans="1:10">
      <c r="A28" s="26">
        <v>3</v>
      </c>
      <c r="B28" s="25" t="s">
        <v>54</v>
      </c>
      <c r="C28" s="15"/>
      <c r="D28" s="15"/>
      <c r="E28" s="25" t="s">
        <v>55</v>
      </c>
      <c r="F28" s="26" t="s">
        <v>38</v>
      </c>
      <c r="G28" s="12">
        <v>48</v>
      </c>
      <c r="H28" s="17"/>
      <c r="I28" s="26">
        <f>H28*G28</f>
        <v>0</v>
      </c>
      <c r="J28" s="19" t="s">
        <v>196</v>
      </c>
    </row>
    <row r="29" ht="20.1" customHeight="1" spans="1:10">
      <c r="A29" s="26">
        <v>4</v>
      </c>
      <c r="B29" s="25" t="s">
        <v>68</v>
      </c>
      <c r="C29" s="15"/>
      <c r="D29" s="15"/>
      <c r="E29" s="15" t="s">
        <v>69</v>
      </c>
      <c r="F29" s="26" t="s">
        <v>70</v>
      </c>
      <c r="G29" s="12">
        <v>380</v>
      </c>
      <c r="H29" s="17"/>
      <c r="I29" s="26">
        <f>H29*G29</f>
        <v>0</v>
      </c>
      <c r="J29" s="19" t="s">
        <v>196</v>
      </c>
    </row>
    <row r="30" ht="20.1" customHeight="1" spans="1:10">
      <c r="A30" s="26">
        <v>5</v>
      </c>
      <c r="B30" s="25" t="s">
        <v>56</v>
      </c>
      <c r="C30" s="15"/>
      <c r="D30" s="15"/>
      <c r="E30" s="25" t="s">
        <v>55</v>
      </c>
      <c r="F30" s="26" t="s">
        <v>57</v>
      </c>
      <c r="G30" s="12">
        <v>38</v>
      </c>
      <c r="H30" s="17"/>
      <c r="I30" s="26">
        <f>G30*H30</f>
        <v>0</v>
      </c>
      <c r="J30" s="19"/>
    </row>
    <row r="31" ht="20.1" customHeight="1" spans="1:10">
      <c r="A31" s="26">
        <v>6</v>
      </c>
      <c r="B31" s="25" t="s">
        <v>197</v>
      </c>
      <c r="C31" s="15"/>
      <c r="D31" s="15"/>
      <c r="E31" s="25" t="s">
        <v>198</v>
      </c>
      <c r="F31" s="26" t="s">
        <v>64</v>
      </c>
      <c r="G31" s="12">
        <v>1</v>
      </c>
      <c r="H31" s="17"/>
      <c r="I31" s="26">
        <f>G31*H31</f>
        <v>0</v>
      </c>
      <c r="J31" s="19" t="s">
        <v>199</v>
      </c>
    </row>
    <row r="32" ht="20.1" customHeight="1" spans="1:10">
      <c r="A32" s="26">
        <v>7</v>
      </c>
      <c r="B32" s="25" t="s">
        <v>62</v>
      </c>
      <c r="C32" s="15"/>
      <c r="D32" s="15"/>
      <c r="E32" s="25" t="s">
        <v>63</v>
      </c>
      <c r="F32" s="26" t="s">
        <v>64</v>
      </c>
      <c r="G32" s="12">
        <v>1</v>
      </c>
      <c r="H32" s="17"/>
      <c r="I32" s="26">
        <f t="shared" ref="I32:I41" si="1">G32*H32</f>
        <v>0</v>
      </c>
      <c r="J32" s="19" t="s">
        <v>200</v>
      </c>
    </row>
    <row r="33" ht="20.1" customHeight="1" spans="1:10">
      <c r="A33" s="26">
        <v>8</v>
      </c>
      <c r="B33" s="25" t="s">
        <v>65</v>
      </c>
      <c r="C33" s="15"/>
      <c r="D33" s="15"/>
      <c r="E33" s="25" t="s">
        <v>66</v>
      </c>
      <c r="F33" s="26" t="s">
        <v>38</v>
      </c>
      <c r="G33" s="12">
        <v>2</v>
      </c>
      <c r="H33" s="17"/>
      <c r="I33" s="26">
        <f t="shared" si="1"/>
        <v>0</v>
      </c>
      <c r="J33" s="19" t="s">
        <v>196</v>
      </c>
    </row>
    <row r="34" ht="20.1" customHeight="1" spans="1:10">
      <c r="A34" s="26">
        <v>9</v>
      </c>
      <c r="B34" s="25" t="s">
        <v>60</v>
      </c>
      <c r="C34" s="15"/>
      <c r="D34" s="15"/>
      <c r="E34" s="25" t="s">
        <v>61</v>
      </c>
      <c r="F34" s="26" t="s">
        <v>31</v>
      </c>
      <c r="G34" s="12">
        <v>15</v>
      </c>
      <c r="H34" s="19"/>
      <c r="I34" s="26">
        <f t="shared" si="1"/>
        <v>0</v>
      </c>
      <c r="J34" s="19"/>
    </row>
    <row r="35" ht="20.1" customHeight="1" spans="1:10">
      <c r="A35" s="26">
        <v>10</v>
      </c>
      <c r="B35" s="18" t="s">
        <v>201</v>
      </c>
      <c r="C35" s="10"/>
      <c r="D35" s="19"/>
      <c r="E35" s="10" t="s">
        <v>202</v>
      </c>
      <c r="F35" s="20" t="s">
        <v>203</v>
      </c>
      <c r="G35" s="21">
        <v>4</v>
      </c>
      <c r="H35" s="19"/>
      <c r="I35" s="26">
        <f t="shared" si="1"/>
        <v>0</v>
      </c>
      <c r="J35" s="19"/>
    </row>
    <row r="36" ht="20.1" customHeight="1" spans="1:10">
      <c r="A36" s="26">
        <v>11</v>
      </c>
      <c r="B36" s="18" t="s">
        <v>204</v>
      </c>
      <c r="C36" s="10"/>
      <c r="D36" s="19"/>
      <c r="E36" s="10" t="s">
        <v>205</v>
      </c>
      <c r="F36" s="20" t="s">
        <v>31</v>
      </c>
      <c r="G36" s="21">
        <v>158</v>
      </c>
      <c r="H36" s="19"/>
      <c r="I36" s="26">
        <f t="shared" si="1"/>
        <v>0</v>
      </c>
      <c r="J36" s="19"/>
    </row>
    <row r="37" ht="20.1" customHeight="1" spans="1:10">
      <c r="A37" s="26">
        <v>12</v>
      </c>
      <c r="B37" s="37" t="s">
        <v>78</v>
      </c>
      <c r="C37" s="10"/>
      <c r="D37" s="25"/>
      <c r="E37" s="15" t="s">
        <v>206</v>
      </c>
      <c r="F37" s="26" t="s">
        <v>70</v>
      </c>
      <c r="G37" s="21">
        <v>8000</v>
      </c>
      <c r="H37" s="36"/>
      <c r="I37" s="26">
        <f t="shared" si="1"/>
        <v>0</v>
      </c>
      <c r="J37" s="19"/>
    </row>
    <row r="38" ht="20.1" customHeight="1" spans="1:10">
      <c r="A38" s="26">
        <v>13</v>
      </c>
      <c r="B38" s="18" t="s">
        <v>207</v>
      </c>
      <c r="C38" s="10"/>
      <c r="D38" s="10"/>
      <c r="E38" s="10" t="s">
        <v>208</v>
      </c>
      <c r="F38" s="26" t="s">
        <v>43</v>
      </c>
      <c r="G38" s="21">
        <v>27</v>
      </c>
      <c r="H38" s="36"/>
      <c r="I38" s="26">
        <f t="shared" si="1"/>
        <v>0</v>
      </c>
      <c r="J38" s="19"/>
    </row>
    <row r="39" ht="20.1" customHeight="1" spans="1:10">
      <c r="A39" s="26">
        <v>14</v>
      </c>
      <c r="B39" s="52" t="s">
        <v>82</v>
      </c>
      <c r="C39" s="52"/>
      <c r="D39" s="52"/>
      <c r="E39" s="52"/>
      <c r="F39" s="53" t="s">
        <v>83</v>
      </c>
      <c r="G39" s="21">
        <f>G28</f>
        <v>48</v>
      </c>
      <c r="H39" s="36"/>
      <c r="I39" s="26">
        <f t="shared" si="1"/>
        <v>0</v>
      </c>
      <c r="J39" s="19"/>
    </row>
    <row r="40" ht="20.1" customHeight="1" spans="1:10">
      <c r="A40" s="26">
        <v>15</v>
      </c>
      <c r="B40" s="18" t="s">
        <v>75</v>
      </c>
      <c r="C40" s="10"/>
      <c r="D40" s="10"/>
      <c r="E40" s="10" t="s">
        <v>76</v>
      </c>
      <c r="F40" s="26" t="s">
        <v>70</v>
      </c>
      <c r="G40" s="21">
        <v>1296</v>
      </c>
      <c r="H40" s="36"/>
      <c r="I40" s="26">
        <f t="shared" si="1"/>
        <v>0</v>
      </c>
      <c r="J40" s="19"/>
    </row>
    <row r="41" ht="20.1" customHeight="1" spans="1:10">
      <c r="A41" s="26">
        <v>16</v>
      </c>
      <c r="B41" s="51" t="s">
        <v>84</v>
      </c>
      <c r="C41" s="52"/>
      <c r="D41" s="52"/>
      <c r="E41" s="51" t="s">
        <v>85</v>
      </c>
      <c r="F41" s="53" t="s">
        <v>86</v>
      </c>
      <c r="G41" s="50">
        <v>1</v>
      </c>
      <c r="H41" s="36"/>
      <c r="I41" s="26">
        <f t="shared" si="1"/>
        <v>0</v>
      </c>
      <c r="J41" s="19"/>
    </row>
    <row r="42" ht="20.1" customHeight="1" spans="1:10">
      <c r="A42" s="30" t="s">
        <v>16</v>
      </c>
      <c r="B42" s="31"/>
      <c r="C42" s="31"/>
      <c r="D42" s="31"/>
      <c r="E42" s="31"/>
      <c r="F42" s="32"/>
      <c r="G42" s="32"/>
      <c r="H42" s="33"/>
      <c r="I42" s="38">
        <f>SUM(I5:I41)</f>
        <v>0</v>
      </c>
      <c r="J42" s="38"/>
    </row>
  </sheetData>
  <protectedRanges>
    <protectedRange sqref="B40" name="区域1_1_4_1"/>
  </protectedRanges>
  <mergeCells count="5">
    <mergeCell ref="A1:J1"/>
    <mergeCell ref="A2:E2"/>
    <mergeCell ref="A22:C22"/>
    <mergeCell ref="A25:C25"/>
    <mergeCell ref="A42:E4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pane xSplit="10" ySplit="3" topLeftCell="K4" activePane="bottomRight" state="frozen"/>
      <selection/>
      <selection pane="topRight"/>
      <selection pane="bottomLeft"/>
      <selection pane="bottomRight" activeCell="I25" sqref="I25"/>
    </sheetView>
  </sheetViews>
  <sheetFormatPr defaultColWidth="9" defaultRowHeight="15.6"/>
  <cols>
    <col min="1" max="1" width="5.62962962962963" style="55" customWidth="1"/>
    <col min="2" max="2" width="18.6296296296296" style="56" customWidth="1"/>
    <col min="3" max="3" width="8.62962962962963" style="55" customWidth="1"/>
    <col min="4" max="4" width="13.1296296296296" style="55" customWidth="1"/>
    <col min="5" max="5" width="42.6296296296296" style="57" customWidth="1"/>
    <col min="6" max="11" width="9" style="55"/>
    <col min="12" max="12" width="11.25" style="55" customWidth="1"/>
    <col min="13" max="13" width="12.3796296296296" style="55" customWidth="1"/>
    <col min="14" max="16384" width="9" style="55"/>
  </cols>
  <sheetData>
    <row r="1" ht="27.9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2" t="s">
        <v>209</v>
      </c>
      <c r="B2" s="2"/>
      <c r="C2" s="2"/>
      <c r="D2" s="2"/>
      <c r="E2" s="2"/>
      <c r="F2" s="58"/>
      <c r="G2" s="58"/>
      <c r="H2" s="58"/>
      <c r="I2" s="58"/>
      <c r="J2" s="58"/>
    </row>
    <row r="3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158</v>
      </c>
      <c r="H3" s="3" t="s">
        <v>26</v>
      </c>
      <c r="I3" s="3" t="s">
        <v>27</v>
      </c>
      <c r="J3" s="3" t="s">
        <v>7</v>
      </c>
    </row>
    <row r="4" ht="20.1" customHeight="1" spans="1:10">
      <c r="A4" s="59" t="s">
        <v>159</v>
      </c>
      <c r="B4" s="60"/>
      <c r="C4" s="60"/>
      <c r="D4" s="60"/>
      <c r="E4" s="61"/>
      <c r="F4" s="60"/>
      <c r="G4" s="60"/>
      <c r="H4" s="60"/>
      <c r="I4" s="60"/>
      <c r="J4" s="60"/>
    </row>
    <row r="5" ht="20.1" customHeight="1" spans="1:10">
      <c r="A5" s="9">
        <v>1</v>
      </c>
      <c r="B5" s="10" t="s">
        <v>210</v>
      </c>
      <c r="C5" s="62"/>
      <c r="D5" s="10"/>
      <c r="E5" s="63" t="s">
        <v>211</v>
      </c>
      <c r="F5" s="9" t="s">
        <v>64</v>
      </c>
      <c r="G5" s="50">
        <v>3</v>
      </c>
      <c r="H5" s="62"/>
      <c r="I5" s="9">
        <f>G5*H5</f>
        <v>0</v>
      </c>
      <c r="J5" s="60"/>
    </row>
    <row r="6" ht="20.1" customHeight="1" spans="1:10">
      <c r="A6" s="9">
        <v>2</v>
      </c>
      <c r="B6" s="10" t="s">
        <v>160</v>
      </c>
      <c r="C6" s="62"/>
      <c r="D6" s="10"/>
      <c r="E6" s="63" t="s">
        <v>161</v>
      </c>
      <c r="F6" s="9" t="s">
        <v>64</v>
      </c>
      <c r="G6" s="50">
        <v>139</v>
      </c>
      <c r="H6" s="62"/>
      <c r="I6" s="9">
        <f t="shared" ref="I6:I12" si="0">G6*H6</f>
        <v>0</v>
      </c>
      <c r="J6" s="60"/>
    </row>
    <row r="7" ht="20.1" customHeight="1" spans="1:14">
      <c r="A7" s="9">
        <v>3</v>
      </c>
      <c r="B7" s="10" t="s">
        <v>164</v>
      </c>
      <c r="C7" s="62"/>
      <c r="D7" s="10"/>
      <c r="E7" s="63" t="s">
        <v>165</v>
      </c>
      <c r="F7" s="9" t="s">
        <v>64</v>
      </c>
      <c r="G7" s="50">
        <v>3</v>
      </c>
      <c r="H7" s="62"/>
      <c r="I7" s="9">
        <f t="shared" si="0"/>
        <v>0</v>
      </c>
      <c r="J7" s="62"/>
      <c r="N7" s="65"/>
    </row>
    <row r="8" ht="20.1" customHeight="1" spans="1:14">
      <c r="A8" s="9">
        <v>4</v>
      </c>
      <c r="B8" s="10" t="s">
        <v>166</v>
      </c>
      <c r="C8" s="62"/>
      <c r="D8" s="10"/>
      <c r="E8" s="63" t="s">
        <v>167</v>
      </c>
      <c r="F8" s="9" t="s">
        <v>57</v>
      </c>
      <c r="G8" s="50">
        <v>3</v>
      </c>
      <c r="H8" s="62"/>
      <c r="I8" s="9">
        <f t="shared" si="0"/>
        <v>0</v>
      </c>
      <c r="J8" s="62"/>
      <c r="N8" s="65"/>
    </row>
    <row r="9" ht="20.1" customHeight="1" spans="1:10">
      <c r="A9" s="9">
        <v>5</v>
      </c>
      <c r="B9" s="10" t="s">
        <v>168</v>
      </c>
      <c r="C9" s="62"/>
      <c r="D9" s="10"/>
      <c r="E9" s="62"/>
      <c r="F9" s="9" t="s">
        <v>31</v>
      </c>
      <c r="G9" s="50">
        <f>G6</f>
        <v>139</v>
      </c>
      <c r="H9" s="62"/>
      <c r="I9" s="9">
        <f t="shared" si="0"/>
        <v>0</v>
      </c>
      <c r="J9" s="62"/>
    </row>
    <row r="10" ht="20.1" customHeight="1" spans="1:10">
      <c r="A10" s="9">
        <v>6</v>
      </c>
      <c r="B10" s="10" t="s">
        <v>212</v>
      </c>
      <c r="C10" s="62"/>
      <c r="D10" s="10"/>
      <c r="E10" s="62"/>
      <c r="F10" s="9" t="s">
        <v>31</v>
      </c>
      <c r="G10" s="50">
        <v>3</v>
      </c>
      <c r="H10" s="62"/>
      <c r="I10" s="9">
        <f t="shared" si="0"/>
        <v>0</v>
      </c>
      <c r="J10" s="62"/>
    </row>
    <row r="11" ht="20.1" customHeight="1" spans="1:10">
      <c r="A11" s="9">
        <v>7</v>
      </c>
      <c r="B11" s="10" t="s">
        <v>169</v>
      </c>
      <c r="C11" s="10"/>
      <c r="D11" s="62"/>
      <c r="E11" s="62" t="s">
        <v>170</v>
      </c>
      <c r="F11" s="9" t="s">
        <v>31</v>
      </c>
      <c r="G11" s="50">
        <v>3</v>
      </c>
      <c r="H11" s="62"/>
      <c r="I11" s="9">
        <f t="shared" si="0"/>
        <v>0</v>
      </c>
      <c r="J11" s="62"/>
    </row>
    <row r="12" ht="20.1" customHeight="1" spans="1:10">
      <c r="A12" s="9">
        <v>8</v>
      </c>
      <c r="B12" s="10" t="s">
        <v>169</v>
      </c>
      <c r="C12" s="10"/>
      <c r="D12" s="62"/>
      <c r="E12" s="62" t="s">
        <v>171</v>
      </c>
      <c r="F12" s="9" t="s">
        <v>31</v>
      </c>
      <c r="G12" s="50">
        <v>29</v>
      </c>
      <c r="H12" s="62"/>
      <c r="I12" s="9">
        <f t="shared" si="0"/>
        <v>0</v>
      </c>
      <c r="J12" s="62"/>
    </row>
    <row r="13" ht="20.1" customHeight="1" spans="1:10">
      <c r="A13" s="64" t="s">
        <v>213</v>
      </c>
      <c r="B13" s="64"/>
      <c r="C13" s="64"/>
      <c r="D13" s="10"/>
      <c r="E13" s="62"/>
      <c r="F13" s="9"/>
      <c r="G13" s="50"/>
      <c r="H13" s="62"/>
      <c r="I13" s="9"/>
      <c r="J13" s="62"/>
    </row>
    <row r="14" ht="20.1" customHeight="1" spans="1:10">
      <c r="A14" s="9">
        <v>1</v>
      </c>
      <c r="B14" s="10" t="s">
        <v>56</v>
      </c>
      <c r="C14" s="10"/>
      <c r="D14" s="10"/>
      <c r="E14" s="10" t="s">
        <v>55</v>
      </c>
      <c r="F14" s="9" t="s">
        <v>57</v>
      </c>
      <c r="G14" s="12">
        <v>24</v>
      </c>
      <c r="H14" s="22"/>
      <c r="I14" s="9">
        <f t="shared" ref="I14:I21" si="1">G14*H14</f>
        <v>0</v>
      </c>
      <c r="J14" s="62"/>
    </row>
    <row r="15" ht="20.1" customHeight="1" spans="1:10">
      <c r="A15" s="9">
        <v>2</v>
      </c>
      <c r="B15" s="10" t="s">
        <v>60</v>
      </c>
      <c r="C15" s="10"/>
      <c r="D15" s="10"/>
      <c r="E15" s="10" t="s">
        <v>61</v>
      </c>
      <c r="F15" s="9" t="s">
        <v>31</v>
      </c>
      <c r="G15" s="12">
        <v>14</v>
      </c>
      <c r="H15" s="62"/>
      <c r="I15" s="9">
        <f t="shared" si="1"/>
        <v>0</v>
      </c>
      <c r="J15" s="62"/>
    </row>
    <row r="16" ht="20.1" customHeight="1" spans="1:10">
      <c r="A16" s="9">
        <v>3</v>
      </c>
      <c r="B16" s="10" t="s">
        <v>201</v>
      </c>
      <c r="C16" s="10"/>
      <c r="D16" s="62"/>
      <c r="E16" s="10" t="s">
        <v>202</v>
      </c>
      <c r="F16" s="9" t="s">
        <v>203</v>
      </c>
      <c r="G16" s="50">
        <v>3</v>
      </c>
      <c r="H16" s="62"/>
      <c r="I16" s="9">
        <f t="shared" si="1"/>
        <v>0</v>
      </c>
      <c r="J16" s="62"/>
    </row>
    <row r="17" ht="20.1" customHeight="1" spans="1:10">
      <c r="A17" s="9">
        <v>4</v>
      </c>
      <c r="B17" s="10" t="s">
        <v>204</v>
      </c>
      <c r="C17" s="10"/>
      <c r="D17" s="62"/>
      <c r="E17" s="10" t="s">
        <v>205</v>
      </c>
      <c r="F17" s="9" t="s">
        <v>31</v>
      </c>
      <c r="G17" s="50">
        <v>145</v>
      </c>
      <c r="H17" s="62"/>
      <c r="I17" s="9">
        <f t="shared" si="1"/>
        <v>0</v>
      </c>
      <c r="J17" s="62"/>
    </row>
    <row r="18" ht="20.1" customHeight="1" spans="1:10">
      <c r="A18" s="9">
        <v>5</v>
      </c>
      <c r="B18" s="34" t="s">
        <v>78</v>
      </c>
      <c r="C18" s="10"/>
      <c r="D18" s="10"/>
      <c r="E18" s="10" t="s">
        <v>206</v>
      </c>
      <c r="F18" s="9" t="s">
        <v>70</v>
      </c>
      <c r="G18" s="50">
        <v>9300</v>
      </c>
      <c r="H18" s="13"/>
      <c r="I18" s="9">
        <f t="shared" si="1"/>
        <v>0</v>
      </c>
      <c r="J18" s="62"/>
    </row>
    <row r="19" ht="20.1" customHeight="1" spans="1:10">
      <c r="A19" s="9">
        <v>6</v>
      </c>
      <c r="B19" s="10" t="s">
        <v>207</v>
      </c>
      <c r="C19" s="10"/>
      <c r="D19" s="10"/>
      <c r="E19" s="10" t="s">
        <v>208</v>
      </c>
      <c r="F19" s="9" t="s">
        <v>43</v>
      </c>
      <c r="G19" s="50">
        <v>31</v>
      </c>
      <c r="H19" s="13"/>
      <c r="I19" s="9">
        <f t="shared" si="1"/>
        <v>0</v>
      </c>
      <c r="J19" s="62"/>
    </row>
    <row r="20" ht="20.1" customHeight="1" spans="1:10">
      <c r="A20" s="9">
        <v>7</v>
      </c>
      <c r="B20" s="15" t="s">
        <v>75</v>
      </c>
      <c r="C20" s="15"/>
      <c r="D20" s="28"/>
      <c r="E20" s="10" t="s">
        <v>76</v>
      </c>
      <c r="F20" s="26" t="s">
        <v>70</v>
      </c>
      <c r="G20" s="50">
        <v>1460</v>
      </c>
      <c r="H20" s="13"/>
      <c r="I20" s="9">
        <f t="shared" si="1"/>
        <v>0</v>
      </c>
      <c r="J20" s="62"/>
    </row>
    <row r="21" ht="20.1" customHeight="1" spans="1:10">
      <c r="A21" s="9">
        <v>8</v>
      </c>
      <c r="B21" s="51" t="s">
        <v>84</v>
      </c>
      <c r="C21" s="52"/>
      <c r="D21" s="52"/>
      <c r="E21" s="51" t="s">
        <v>85</v>
      </c>
      <c r="F21" s="53" t="s">
        <v>86</v>
      </c>
      <c r="G21" s="50">
        <v>1</v>
      </c>
      <c r="H21" s="54"/>
      <c r="I21" s="9">
        <f t="shared" si="1"/>
        <v>0</v>
      </c>
      <c r="J21" s="62"/>
    </row>
    <row r="22" ht="20.1" customHeight="1" spans="1:10">
      <c r="A22" s="30" t="s">
        <v>16</v>
      </c>
      <c r="B22" s="31"/>
      <c r="C22" s="31"/>
      <c r="D22" s="31"/>
      <c r="E22" s="31"/>
      <c r="F22" s="32"/>
      <c r="G22" s="32"/>
      <c r="H22" s="33"/>
      <c r="I22" s="38">
        <f>SUM(I5:I21)</f>
        <v>0</v>
      </c>
      <c r="J22" s="38"/>
    </row>
  </sheetData>
  <protectedRanges>
    <protectedRange sqref="B21" name="区域1_1_4_1_1"/>
    <protectedRange sqref="B20" name="区域1_1_4_1_1_1"/>
  </protectedRanges>
  <mergeCells count="4">
    <mergeCell ref="A1:J1"/>
    <mergeCell ref="A2:E2"/>
    <mergeCell ref="A13:C13"/>
    <mergeCell ref="A22:E2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J25" sqref="J25"/>
    </sheetView>
  </sheetViews>
  <sheetFormatPr defaultColWidth="9" defaultRowHeight="14.4"/>
  <cols>
    <col min="1" max="1" width="5.62962962962963" customWidth="1"/>
    <col min="2" max="2" width="18.6296296296296" customWidth="1"/>
    <col min="3" max="3" width="8.62962962962963" customWidth="1"/>
    <col min="4" max="4" width="13.1296296296296" customWidth="1"/>
    <col min="5" max="5" width="42.6296296296296" customWidth="1"/>
    <col min="6" max="6" width="9" customWidth="1"/>
  </cols>
  <sheetData>
    <row r="1" ht="27.9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39" t="s">
        <v>214</v>
      </c>
      <c r="B2" s="39"/>
      <c r="C2" s="39"/>
      <c r="D2" s="39"/>
      <c r="E2" s="39"/>
      <c r="F2" s="39"/>
      <c r="G2" s="39"/>
      <c r="H2" s="2"/>
      <c r="I2" s="2"/>
      <c r="J2" s="2"/>
    </row>
    <row r="3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215</v>
      </c>
      <c r="F3" s="3" t="s">
        <v>24</v>
      </c>
      <c r="G3" s="3" t="s">
        <v>158</v>
      </c>
      <c r="H3" s="3" t="s">
        <v>26</v>
      </c>
      <c r="I3" s="3" t="s">
        <v>27</v>
      </c>
      <c r="J3" s="3" t="s">
        <v>7</v>
      </c>
    </row>
    <row r="4" ht="20.1" customHeight="1" spans="1:10">
      <c r="A4" s="40" t="s">
        <v>216</v>
      </c>
      <c r="B4" s="41"/>
      <c r="C4" s="41"/>
      <c r="D4" s="41"/>
      <c r="E4" s="42"/>
      <c r="F4" s="42"/>
      <c r="G4" s="42"/>
      <c r="H4" s="28"/>
      <c r="I4" s="28"/>
      <c r="J4" s="28"/>
    </row>
    <row r="5" ht="20.1" customHeight="1" spans="1:10">
      <c r="A5" s="16">
        <v>1</v>
      </c>
      <c r="B5" s="43" t="s">
        <v>217</v>
      </c>
      <c r="C5" s="43"/>
      <c r="D5" s="43"/>
      <c r="E5" s="44" t="s">
        <v>218</v>
      </c>
      <c r="F5" s="16" t="s">
        <v>64</v>
      </c>
      <c r="G5" s="45">
        <v>1</v>
      </c>
      <c r="H5" s="28"/>
      <c r="I5" s="28">
        <f t="shared" ref="I5:I13" si="0">G5*H5</f>
        <v>0</v>
      </c>
      <c r="J5" s="28"/>
    </row>
    <row r="6" ht="20.1" customHeight="1" spans="1:10">
      <c r="A6" s="16">
        <v>2</v>
      </c>
      <c r="B6" s="43" t="s">
        <v>219</v>
      </c>
      <c r="C6" s="43"/>
      <c r="D6" s="43"/>
      <c r="E6" s="44" t="s">
        <v>220</v>
      </c>
      <c r="F6" s="16" t="s">
        <v>64</v>
      </c>
      <c r="G6" s="45">
        <v>1</v>
      </c>
      <c r="H6" s="28"/>
      <c r="I6" s="28">
        <f t="shared" si="0"/>
        <v>0</v>
      </c>
      <c r="J6" s="28"/>
    </row>
    <row r="7" ht="20.1" customHeight="1" spans="1:10">
      <c r="A7" s="16">
        <v>3</v>
      </c>
      <c r="B7" s="15" t="s">
        <v>221</v>
      </c>
      <c r="C7" s="15"/>
      <c r="D7" s="15"/>
      <c r="E7" s="46" t="s">
        <v>222</v>
      </c>
      <c r="F7" s="16" t="s">
        <v>64</v>
      </c>
      <c r="G7" s="45">
        <v>1</v>
      </c>
      <c r="H7" s="28"/>
      <c r="I7" s="28">
        <f t="shared" si="0"/>
        <v>0</v>
      </c>
      <c r="J7" s="28"/>
    </row>
    <row r="8" ht="20.1" customHeight="1" spans="1:10">
      <c r="A8" s="16">
        <v>4</v>
      </c>
      <c r="B8" s="15" t="s">
        <v>223</v>
      </c>
      <c r="C8" s="15"/>
      <c r="D8" s="15"/>
      <c r="E8" s="46" t="s">
        <v>224</v>
      </c>
      <c r="F8" s="16" t="s">
        <v>64</v>
      </c>
      <c r="G8" s="45">
        <v>1</v>
      </c>
      <c r="H8" s="28"/>
      <c r="I8" s="28">
        <v>0</v>
      </c>
      <c r="J8" s="28"/>
    </row>
    <row r="9" ht="20.1" customHeight="1" spans="1:10">
      <c r="A9" s="16">
        <v>5</v>
      </c>
      <c r="B9" s="15" t="s">
        <v>225</v>
      </c>
      <c r="C9" s="15"/>
      <c r="D9" s="15"/>
      <c r="E9" s="46" t="s">
        <v>226</v>
      </c>
      <c r="F9" s="16" t="s">
        <v>64</v>
      </c>
      <c r="G9" s="45">
        <v>1</v>
      </c>
      <c r="H9" s="28"/>
      <c r="I9" s="28">
        <f t="shared" si="0"/>
        <v>0</v>
      </c>
      <c r="J9" s="28"/>
    </row>
    <row r="10" ht="20.1" customHeight="1" spans="1:10">
      <c r="A10" s="16">
        <v>6</v>
      </c>
      <c r="B10" s="47" t="s">
        <v>227</v>
      </c>
      <c r="C10" s="47"/>
      <c r="D10" s="47"/>
      <c r="E10" s="46" t="s">
        <v>228</v>
      </c>
      <c r="F10" s="16" t="s">
        <v>64</v>
      </c>
      <c r="G10" s="45">
        <v>1</v>
      </c>
      <c r="H10" s="28"/>
      <c r="I10" s="28">
        <f t="shared" si="0"/>
        <v>0</v>
      </c>
      <c r="J10" s="28"/>
    </row>
    <row r="11" ht="20.1" customHeight="1" spans="1:10">
      <c r="A11" s="40" t="s">
        <v>229</v>
      </c>
      <c r="B11" s="48"/>
      <c r="C11" s="48"/>
      <c r="D11" s="48"/>
      <c r="E11" s="15"/>
      <c r="F11" s="16"/>
      <c r="G11" s="45"/>
      <c r="H11" s="28"/>
      <c r="I11" s="28">
        <f t="shared" si="0"/>
        <v>0</v>
      </c>
      <c r="J11" s="28"/>
    </row>
    <row r="12" ht="20.1" customHeight="1" spans="1:10">
      <c r="A12" s="16">
        <v>1</v>
      </c>
      <c r="B12" s="15" t="s">
        <v>230</v>
      </c>
      <c r="C12" s="15"/>
      <c r="D12" s="15"/>
      <c r="E12" s="46" t="s">
        <v>231</v>
      </c>
      <c r="F12" s="16" t="s">
        <v>232</v>
      </c>
      <c r="G12" s="45">
        <v>72</v>
      </c>
      <c r="H12" s="28"/>
      <c r="I12" s="28">
        <f t="shared" si="0"/>
        <v>0</v>
      </c>
      <c r="J12" s="28"/>
    </row>
    <row r="13" ht="20.1" customHeight="1" spans="1:10">
      <c r="A13" s="16">
        <v>2</v>
      </c>
      <c r="B13" s="15" t="s">
        <v>233</v>
      </c>
      <c r="C13" s="15"/>
      <c r="D13" s="15"/>
      <c r="E13" s="46" t="s">
        <v>234</v>
      </c>
      <c r="F13" s="16" t="s">
        <v>232</v>
      </c>
      <c r="G13" s="45">
        <v>6</v>
      </c>
      <c r="H13" s="28"/>
      <c r="I13" s="28">
        <f t="shared" si="0"/>
        <v>0</v>
      </c>
      <c r="J13" s="28"/>
    </row>
    <row r="14" ht="20.1" customHeight="1" spans="1:10">
      <c r="A14" s="40" t="s">
        <v>156</v>
      </c>
      <c r="B14" s="41"/>
      <c r="C14" s="41"/>
      <c r="D14" s="41"/>
      <c r="E14" s="42"/>
      <c r="F14" s="42"/>
      <c r="G14" s="42"/>
      <c r="H14" s="28"/>
      <c r="I14" s="28"/>
      <c r="J14" s="28"/>
    </row>
    <row r="15" ht="20.1" customHeight="1" spans="1:10">
      <c r="A15" s="21">
        <v>1</v>
      </c>
      <c r="B15" s="15" t="s">
        <v>235</v>
      </c>
      <c r="C15" s="15"/>
      <c r="D15" s="15"/>
      <c r="E15" s="15" t="s">
        <v>236</v>
      </c>
      <c r="F15" s="16" t="s">
        <v>31</v>
      </c>
      <c r="G15" s="21">
        <v>1</v>
      </c>
      <c r="H15" s="13"/>
      <c r="I15" s="28">
        <f>H15*G15</f>
        <v>0</v>
      </c>
      <c r="J15" s="13"/>
    </row>
    <row r="16" ht="20.1" customHeight="1" spans="1:10">
      <c r="A16" s="21">
        <v>2</v>
      </c>
      <c r="B16" s="49" t="s">
        <v>237</v>
      </c>
      <c r="C16" s="49"/>
      <c r="D16" s="49"/>
      <c r="E16" s="15" t="s">
        <v>238</v>
      </c>
      <c r="F16" s="16" t="s">
        <v>70</v>
      </c>
      <c r="G16" s="50">
        <v>1186</v>
      </c>
      <c r="H16" s="13"/>
      <c r="I16" s="28">
        <f>H16*G16</f>
        <v>0</v>
      </c>
      <c r="J16" s="13"/>
    </row>
    <row r="17" ht="20.1" customHeight="1" spans="1:10">
      <c r="A17" s="21">
        <v>3</v>
      </c>
      <c r="B17" s="49" t="s">
        <v>78</v>
      </c>
      <c r="C17" s="49"/>
      <c r="D17" s="49"/>
      <c r="E17" s="15" t="s">
        <v>79</v>
      </c>
      <c r="F17" s="16" t="s">
        <v>70</v>
      </c>
      <c r="G17" s="50">
        <v>193</v>
      </c>
      <c r="H17" s="13"/>
      <c r="I17" s="28">
        <f>H17*G17</f>
        <v>0</v>
      </c>
      <c r="J17" s="13"/>
    </row>
    <row r="18" ht="20.1" customHeight="1" spans="1:10">
      <c r="A18" s="21">
        <v>4</v>
      </c>
      <c r="B18" s="15" t="s">
        <v>75</v>
      </c>
      <c r="C18" s="15"/>
      <c r="D18" s="28"/>
      <c r="E18" s="10" t="s">
        <v>76</v>
      </c>
      <c r="F18" s="26" t="s">
        <v>70</v>
      </c>
      <c r="G18" s="21">
        <v>1088</v>
      </c>
      <c r="H18" s="13"/>
      <c r="I18" s="28">
        <f>H18*G18</f>
        <v>0</v>
      </c>
      <c r="J18" s="13"/>
    </row>
    <row r="19" ht="20.1" customHeight="1" spans="1:10">
      <c r="A19" s="21">
        <v>5</v>
      </c>
      <c r="B19" s="51" t="s">
        <v>84</v>
      </c>
      <c r="C19" s="52"/>
      <c r="D19" s="52"/>
      <c r="E19" s="51" t="s">
        <v>85</v>
      </c>
      <c r="F19" s="53" t="s">
        <v>86</v>
      </c>
      <c r="G19" s="50">
        <v>1</v>
      </c>
      <c r="H19" s="54"/>
      <c r="I19" s="28">
        <f>H19*G19</f>
        <v>0</v>
      </c>
      <c r="J19" s="13"/>
    </row>
    <row r="20" ht="20.1" customHeight="1" spans="1:10">
      <c r="A20" s="30" t="s">
        <v>16</v>
      </c>
      <c r="B20" s="31"/>
      <c r="C20" s="31"/>
      <c r="D20" s="31"/>
      <c r="E20" s="31"/>
      <c r="F20" s="32"/>
      <c r="G20" s="32"/>
      <c r="H20" s="33"/>
      <c r="I20" s="38">
        <f>SUM(I5:I19)</f>
        <v>0</v>
      </c>
      <c r="J20" s="38"/>
    </row>
  </sheetData>
  <protectedRanges>
    <protectedRange sqref="B19" name="区域1_1_4_1_1"/>
    <protectedRange sqref="B18" name="区域1_1_4_1_1_1"/>
  </protectedRanges>
  <mergeCells count="6">
    <mergeCell ref="A1:J1"/>
    <mergeCell ref="A2:G2"/>
    <mergeCell ref="A4:B4"/>
    <mergeCell ref="A11:B11"/>
    <mergeCell ref="A14:B14"/>
    <mergeCell ref="A20:E20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pane xSplit="10" ySplit="3" topLeftCell="K16" activePane="bottomRight" state="frozen"/>
      <selection/>
      <selection pane="topRight"/>
      <selection pane="bottomLeft"/>
      <selection pane="bottomRight" activeCell="K40" sqref="K40"/>
    </sheetView>
  </sheetViews>
  <sheetFormatPr defaultColWidth="9" defaultRowHeight="14.4"/>
  <cols>
    <col min="1" max="1" width="5.62962962962963" customWidth="1"/>
    <col min="2" max="2" width="18.6296296296296" customWidth="1"/>
    <col min="3" max="3" width="8.62962962962963" customWidth="1"/>
    <col min="4" max="4" width="13.1296296296296" customWidth="1"/>
    <col min="5" max="5" width="42.6296296296296" customWidth="1"/>
    <col min="6" max="6" width="9" customWidth="1"/>
    <col min="10" max="10" width="9" customWidth="1"/>
  </cols>
  <sheetData>
    <row r="1" ht="27.9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2" t="s">
        <v>239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4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7</v>
      </c>
    </row>
    <row r="4" ht="20.1" customHeight="1" spans="1:10">
      <c r="A4" s="4" t="s">
        <v>240</v>
      </c>
      <c r="B4" s="5"/>
      <c r="C4" s="6"/>
      <c r="D4" s="7"/>
      <c r="E4" s="8"/>
      <c r="F4" s="8"/>
      <c r="G4" s="8"/>
      <c r="H4" s="8"/>
      <c r="I4" s="8"/>
      <c r="J4" s="8"/>
    </row>
    <row r="5" ht="20.1" customHeight="1" spans="1:10">
      <c r="A5" s="9">
        <v>1</v>
      </c>
      <c r="B5" s="10" t="s">
        <v>29</v>
      </c>
      <c r="C5" s="10"/>
      <c r="D5" s="10"/>
      <c r="E5" s="11" t="s">
        <v>30</v>
      </c>
      <c r="F5" s="9" t="s">
        <v>31</v>
      </c>
      <c r="G5" s="12">
        <v>124</v>
      </c>
      <c r="H5" s="13"/>
      <c r="I5" s="13">
        <f t="shared" ref="I5:I17" si="0">H5*G5</f>
        <v>0</v>
      </c>
      <c r="J5" s="34"/>
    </row>
    <row r="6" ht="20.1" customHeight="1" spans="1:10">
      <c r="A6" s="9">
        <v>2</v>
      </c>
      <c r="B6" s="10" t="s">
        <v>32</v>
      </c>
      <c r="C6" s="10"/>
      <c r="D6" s="10"/>
      <c r="E6" s="14"/>
      <c r="F6" s="9" t="s">
        <v>31</v>
      </c>
      <c r="G6" s="12">
        <v>2</v>
      </c>
      <c r="H6" s="13"/>
      <c r="I6" s="13">
        <f t="shared" si="0"/>
        <v>0</v>
      </c>
      <c r="J6" s="34"/>
    </row>
    <row r="7" ht="20.1" customHeight="1" spans="1:10">
      <c r="A7" s="9">
        <v>3</v>
      </c>
      <c r="B7" s="10" t="s">
        <v>34</v>
      </c>
      <c r="C7" s="10"/>
      <c r="D7" s="10"/>
      <c r="E7" s="10" t="s">
        <v>35</v>
      </c>
      <c r="F7" s="9" t="s">
        <v>31</v>
      </c>
      <c r="G7" s="12">
        <v>64</v>
      </c>
      <c r="H7" s="13"/>
      <c r="I7" s="13">
        <f t="shared" si="0"/>
        <v>0</v>
      </c>
      <c r="J7" s="34"/>
    </row>
    <row r="8" ht="20.1" customHeight="1" spans="1:10">
      <c r="A8" s="9">
        <v>4</v>
      </c>
      <c r="B8" s="10" t="s">
        <v>241</v>
      </c>
      <c r="C8" s="10"/>
      <c r="D8" s="10"/>
      <c r="E8" s="10"/>
      <c r="F8" s="9" t="s">
        <v>31</v>
      </c>
      <c r="G8" s="12">
        <v>64</v>
      </c>
      <c r="H8" s="13"/>
      <c r="I8" s="13">
        <f t="shared" si="0"/>
        <v>0</v>
      </c>
      <c r="J8" s="34"/>
    </row>
    <row r="9" ht="20.1" customHeight="1" spans="1:10">
      <c r="A9" s="9">
        <v>5</v>
      </c>
      <c r="B9" s="10" t="s">
        <v>242</v>
      </c>
      <c r="C9" s="10"/>
      <c r="D9" s="10"/>
      <c r="E9" s="10" t="s">
        <v>37</v>
      </c>
      <c r="F9" s="9" t="s">
        <v>38</v>
      </c>
      <c r="G9" s="12">
        <v>126</v>
      </c>
      <c r="H9" s="13"/>
      <c r="I9" s="13">
        <f t="shared" si="0"/>
        <v>0</v>
      </c>
      <c r="J9" s="34"/>
    </row>
    <row r="10" ht="20.1" customHeight="1" spans="1:10">
      <c r="A10" s="9">
        <v>6</v>
      </c>
      <c r="B10" s="15" t="s">
        <v>58</v>
      </c>
      <c r="C10" s="15"/>
      <c r="D10" s="15"/>
      <c r="E10" s="15" t="s">
        <v>59</v>
      </c>
      <c r="F10" s="16" t="s">
        <v>31</v>
      </c>
      <c r="G10" s="12">
        <v>2</v>
      </c>
      <c r="H10" s="17"/>
      <c r="I10" s="13">
        <f t="shared" si="0"/>
        <v>0</v>
      </c>
      <c r="J10" s="35"/>
    </row>
    <row r="11" ht="20.1" customHeight="1" spans="1:10">
      <c r="A11" s="9">
        <v>7</v>
      </c>
      <c r="B11" s="15" t="s">
        <v>60</v>
      </c>
      <c r="C11" s="15"/>
      <c r="D11" s="15"/>
      <c r="E11" s="15" t="s">
        <v>61</v>
      </c>
      <c r="F11" s="16" t="s">
        <v>31</v>
      </c>
      <c r="G11" s="12">
        <v>7</v>
      </c>
      <c r="H11" s="17"/>
      <c r="I11" s="13">
        <f t="shared" si="0"/>
        <v>0</v>
      </c>
      <c r="J11" s="35"/>
    </row>
    <row r="12" ht="20.1" customHeight="1" spans="1:10">
      <c r="A12" s="9">
        <v>8</v>
      </c>
      <c r="B12" s="15" t="s">
        <v>243</v>
      </c>
      <c r="C12" s="15"/>
      <c r="D12" s="15"/>
      <c r="E12" s="15" t="s">
        <v>198</v>
      </c>
      <c r="F12" s="16" t="s">
        <v>64</v>
      </c>
      <c r="G12" s="12">
        <v>4</v>
      </c>
      <c r="H12" s="17"/>
      <c r="I12" s="13">
        <f t="shared" si="0"/>
        <v>0</v>
      </c>
      <c r="J12" s="35"/>
    </row>
    <row r="13" ht="20.1" customHeight="1" spans="1:10">
      <c r="A13" s="9">
        <v>9</v>
      </c>
      <c r="B13" s="15" t="s">
        <v>88</v>
      </c>
      <c r="C13" s="15"/>
      <c r="D13" s="15"/>
      <c r="E13" s="15" t="s">
        <v>89</v>
      </c>
      <c r="F13" s="16" t="s">
        <v>64</v>
      </c>
      <c r="G13" s="12">
        <v>1</v>
      </c>
      <c r="H13" s="17"/>
      <c r="I13" s="13">
        <f t="shared" si="0"/>
        <v>0</v>
      </c>
      <c r="J13" s="35"/>
    </row>
    <row r="14" ht="20.1" customHeight="1" spans="1:10">
      <c r="A14" s="9">
        <v>10</v>
      </c>
      <c r="B14" s="15" t="s">
        <v>65</v>
      </c>
      <c r="C14" s="15"/>
      <c r="D14" s="15"/>
      <c r="E14" s="15" t="s">
        <v>66</v>
      </c>
      <c r="F14" s="16" t="s">
        <v>38</v>
      </c>
      <c r="G14" s="12">
        <v>5</v>
      </c>
      <c r="H14" s="17"/>
      <c r="I14" s="13">
        <f t="shared" si="0"/>
        <v>0</v>
      </c>
      <c r="J14" s="35"/>
    </row>
    <row r="15" ht="20.1" customHeight="1" spans="1:10">
      <c r="A15" s="9">
        <v>11</v>
      </c>
      <c r="B15" s="18" t="s">
        <v>201</v>
      </c>
      <c r="C15" s="10"/>
      <c r="D15" s="19"/>
      <c r="E15" s="10" t="s">
        <v>202</v>
      </c>
      <c r="F15" s="20" t="s">
        <v>203</v>
      </c>
      <c r="G15" s="21">
        <v>2</v>
      </c>
      <c r="H15" s="17"/>
      <c r="I15" s="13">
        <f t="shared" si="0"/>
        <v>0</v>
      </c>
      <c r="J15" s="35"/>
    </row>
    <row r="16" ht="20.1" customHeight="1" spans="1:10">
      <c r="A16" s="9">
        <v>12</v>
      </c>
      <c r="B16" s="10" t="s">
        <v>244</v>
      </c>
      <c r="C16" s="10"/>
      <c r="D16" s="10"/>
      <c r="E16" s="10" t="s">
        <v>42</v>
      </c>
      <c r="F16" s="9" t="s">
        <v>43</v>
      </c>
      <c r="G16" s="12">
        <v>21</v>
      </c>
      <c r="H16" s="22"/>
      <c r="I16" s="13">
        <f t="shared" si="0"/>
        <v>0</v>
      </c>
      <c r="J16" s="35"/>
    </row>
    <row r="17" ht="20.1" customHeight="1" spans="1:10">
      <c r="A17" s="9">
        <v>13</v>
      </c>
      <c r="B17" s="10" t="s">
        <v>245</v>
      </c>
      <c r="C17" s="10"/>
      <c r="D17" s="10"/>
      <c r="E17" s="10" t="s">
        <v>246</v>
      </c>
      <c r="F17" s="9" t="s">
        <v>70</v>
      </c>
      <c r="G17" s="12">
        <v>3100</v>
      </c>
      <c r="H17" s="22"/>
      <c r="I17" s="13">
        <f t="shared" si="0"/>
        <v>0</v>
      </c>
      <c r="J17" s="35"/>
    </row>
    <row r="18" ht="20.1" customHeight="1" spans="1:10">
      <c r="A18" s="4" t="s">
        <v>247</v>
      </c>
      <c r="B18" s="23"/>
      <c r="C18" s="24"/>
      <c r="D18" s="15"/>
      <c r="E18" s="25"/>
      <c r="F18" s="26"/>
      <c r="G18" s="12"/>
      <c r="H18" s="17"/>
      <c r="I18" s="36"/>
      <c r="J18" s="37"/>
    </row>
    <row r="19" ht="20.1" customHeight="1" spans="1:10">
      <c r="A19" s="26">
        <v>1</v>
      </c>
      <c r="B19" s="10" t="s">
        <v>117</v>
      </c>
      <c r="C19" s="10"/>
      <c r="D19" s="10"/>
      <c r="E19" s="10" t="s">
        <v>248</v>
      </c>
      <c r="F19" s="9" t="s">
        <v>64</v>
      </c>
      <c r="G19" s="21">
        <v>1</v>
      </c>
      <c r="H19" s="22"/>
      <c r="I19" s="36">
        <f>H19*G19</f>
        <v>0</v>
      </c>
      <c r="J19" s="37"/>
    </row>
    <row r="20" ht="20.1" customHeight="1" spans="1:10">
      <c r="A20" s="26">
        <v>2</v>
      </c>
      <c r="B20" s="10" t="s">
        <v>130</v>
      </c>
      <c r="C20" s="10"/>
      <c r="D20" s="10"/>
      <c r="E20" s="10" t="s">
        <v>131</v>
      </c>
      <c r="F20" s="9" t="s">
        <v>64</v>
      </c>
      <c r="G20" s="21">
        <v>3</v>
      </c>
      <c r="H20" s="22"/>
      <c r="I20" s="36">
        <f>H20*G20</f>
        <v>0</v>
      </c>
      <c r="J20" s="37"/>
    </row>
    <row r="21" ht="20.1" customHeight="1" spans="1:10">
      <c r="A21" s="26">
        <v>3</v>
      </c>
      <c r="B21" s="10" t="s">
        <v>121</v>
      </c>
      <c r="C21" s="10"/>
      <c r="D21" s="10"/>
      <c r="E21" s="10" t="s">
        <v>127</v>
      </c>
      <c r="F21" s="9" t="s">
        <v>64</v>
      </c>
      <c r="G21" s="21">
        <v>1</v>
      </c>
      <c r="H21" s="22"/>
      <c r="I21" s="36">
        <f>H21*G21</f>
        <v>0</v>
      </c>
      <c r="J21" s="37"/>
    </row>
    <row r="22" ht="20.1" customHeight="1" spans="1:10">
      <c r="A22" s="26">
        <v>4</v>
      </c>
      <c r="B22" s="10" t="s">
        <v>123</v>
      </c>
      <c r="C22" s="10"/>
      <c r="D22" s="10"/>
      <c r="E22" s="10" t="s">
        <v>123</v>
      </c>
      <c r="F22" s="9" t="s">
        <v>31</v>
      </c>
      <c r="G22" s="21">
        <v>2</v>
      </c>
      <c r="H22" s="22"/>
      <c r="I22" s="36">
        <f t="shared" ref="I22:I23" si="1">H22*G22</f>
        <v>0</v>
      </c>
      <c r="J22" s="37"/>
    </row>
    <row r="23" ht="20.1" customHeight="1" spans="1:10">
      <c r="A23" s="26">
        <v>5</v>
      </c>
      <c r="B23" s="18" t="s">
        <v>249</v>
      </c>
      <c r="C23" s="10"/>
      <c r="D23" s="10"/>
      <c r="E23" s="18" t="s">
        <v>250</v>
      </c>
      <c r="F23" s="20" t="s">
        <v>31</v>
      </c>
      <c r="G23" s="12">
        <v>62</v>
      </c>
      <c r="H23" s="17"/>
      <c r="I23" s="36">
        <f t="shared" si="1"/>
        <v>0</v>
      </c>
      <c r="J23" s="37"/>
    </row>
    <row r="24" ht="20.1" customHeight="1" spans="1:10">
      <c r="A24" s="4" t="s">
        <v>251</v>
      </c>
      <c r="B24" s="23"/>
      <c r="C24" s="24"/>
      <c r="D24" s="15"/>
      <c r="E24" s="25"/>
      <c r="F24" s="26"/>
      <c r="G24" s="12"/>
      <c r="H24" s="17"/>
      <c r="I24" s="36"/>
      <c r="J24" s="37"/>
    </row>
    <row r="25" ht="20.1" customHeight="1" spans="1:10">
      <c r="A25" s="26">
        <v>1</v>
      </c>
      <c r="B25" s="10" t="s">
        <v>128</v>
      </c>
      <c r="C25" s="10"/>
      <c r="D25" s="10"/>
      <c r="E25" s="10" t="s">
        <v>145</v>
      </c>
      <c r="F25" s="9" t="s">
        <v>64</v>
      </c>
      <c r="G25" s="21">
        <v>2</v>
      </c>
      <c r="H25" s="22"/>
      <c r="I25" s="36">
        <f>H25*G25</f>
        <v>0</v>
      </c>
      <c r="J25" s="37"/>
    </row>
    <row r="26" ht="20.1" customHeight="1" spans="1:10">
      <c r="A26" s="26">
        <v>2</v>
      </c>
      <c r="B26" s="10" t="s">
        <v>143</v>
      </c>
      <c r="C26" s="10"/>
      <c r="D26" s="10"/>
      <c r="E26" s="10" t="s">
        <v>144</v>
      </c>
      <c r="F26" s="9" t="s">
        <v>64</v>
      </c>
      <c r="G26" s="21">
        <v>1</v>
      </c>
      <c r="H26" s="22"/>
      <c r="I26" s="28">
        <f t="shared" ref="I26" si="2">H26*G26</f>
        <v>0</v>
      </c>
      <c r="J26" s="37"/>
    </row>
    <row r="27" ht="20.1" customHeight="1" spans="1:10">
      <c r="A27" s="4" t="s">
        <v>252</v>
      </c>
      <c r="B27" s="24"/>
      <c r="C27" s="25"/>
      <c r="D27" s="25"/>
      <c r="E27" s="25"/>
      <c r="F27" s="26"/>
      <c r="G27" s="12"/>
      <c r="H27" s="27"/>
      <c r="I27" s="36"/>
      <c r="J27" s="37"/>
    </row>
    <row r="28" ht="20.1" customHeight="1" spans="1:10">
      <c r="A28" s="9">
        <v>1</v>
      </c>
      <c r="B28" s="15" t="s">
        <v>75</v>
      </c>
      <c r="C28" s="15"/>
      <c r="D28" s="28"/>
      <c r="E28" s="10" t="s">
        <v>76</v>
      </c>
      <c r="F28" s="26" t="s">
        <v>70</v>
      </c>
      <c r="G28" s="12">
        <v>1782</v>
      </c>
      <c r="H28" s="27"/>
      <c r="I28" s="36">
        <f>H28*G28</f>
        <v>0</v>
      </c>
      <c r="J28" s="37"/>
    </row>
    <row r="29" ht="20.1" customHeight="1" spans="1:10">
      <c r="A29" s="9">
        <v>2</v>
      </c>
      <c r="B29" s="15" t="s">
        <v>75</v>
      </c>
      <c r="C29" s="15"/>
      <c r="D29" s="28"/>
      <c r="E29" s="10" t="s">
        <v>77</v>
      </c>
      <c r="F29" s="26" t="s">
        <v>70</v>
      </c>
      <c r="G29" s="12">
        <v>25</v>
      </c>
      <c r="H29" s="27"/>
      <c r="I29" s="36">
        <f>H29*G29</f>
        <v>0</v>
      </c>
      <c r="J29" s="37"/>
    </row>
    <row r="30" ht="20.1" customHeight="1" spans="1:10">
      <c r="A30" s="9">
        <v>3</v>
      </c>
      <c r="B30" s="19" t="s">
        <v>78</v>
      </c>
      <c r="C30" s="19"/>
      <c r="D30" s="19"/>
      <c r="E30" s="19" t="s">
        <v>79</v>
      </c>
      <c r="F30" s="29" t="s">
        <v>70</v>
      </c>
      <c r="G30" s="12">
        <v>47</v>
      </c>
      <c r="H30" s="27"/>
      <c r="I30" s="36">
        <f>H30*G30</f>
        <v>0</v>
      </c>
      <c r="J30" s="37"/>
    </row>
    <row r="31" ht="20.1" customHeight="1" spans="1:10">
      <c r="A31" s="9">
        <v>4</v>
      </c>
      <c r="B31" s="10" t="s">
        <v>80</v>
      </c>
      <c r="C31" s="25"/>
      <c r="D31" s="25"/>
      <c r="E31" s="10" t="s">
        <v>253</v>
      </c>
      <c r="F31" s="26" t="s">
        <v>70</v>
      </c>
      <c r="G31" s="12">
        <v>321</v>
      </c>
      <c r="H31" s="27"/>
      <c r="I31" s="36">
        <f>H31*G31</f>
        <v>0</v>
      </c>
      <c r="J31" s="37"/>
    </row>
    <row r="32" ht="20.1" customHeight="1" spans="1:10">
      <c r="A32" s="9">
        <v>5</v>
      </c>
      <c r="B32" s="10" t="s">
        <v>84</v>
      </c>
      <c r="C32" s="25"/>
      <c r="D32" s="25"/>
      <c r="E32" s="10" t="s">
        <v>85</v>
      </c>
      <c r="F32" s="26" t="s">
        <v>86</v>
      </c>
      <c r="G32" s="12">
        <v>1</v>
      </c>
      <c r="H32" s="27"/>
      <c r="I32" s="36">
        <f>H32*G32</f>
        <v>0</v>
      </c>
      <c r="J32" s="37"/>
    </row>
    <row r="33" ht="20.1" customHeight="1" spans="1:10">
      <c r="A33" s="30" t="s">
        <v>16</v>
      </c>
      <c r="B33" s="31"/>
      <c r="C33" s="31"/>
      <c r="D33" s="31"/>
      <c r="E33" s="31"/>
      <c r="F33" s="32"/>
      <c r="G33" s="32"/>
      <c r="H33" s="33"/>
      <c r="I33" s="38">
        <f>SUM(I5:I32)</f>
        <v>0</v>
      </c>
      <c r="J33" s="38"/>
    </row>
  </sheetData>
  <protectedRanges>
    <protectedRange sqref="B28:B29" name="区域1_1_4_1"/>
    <protectedRange sqref="B30" name="区域1_1_4_1_1"/>
  </protectedRanges>
  <mergeCells count="4">
    <mergeCell ref="A1:J1"/>
    <mergeCell ref="A2:J2"/>
    <mergeCell ref="A33:E33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分项造价汇总表</vt:lpstr>
      <vt:lpstr>1#综合布线系统</vt:lpstr>
      <vt:lpstr>2#综合布线系统</vt:lpstr>
      <vt:lpstr>1#计算机网络系统</vt:lpstr>
      <vt:lpstr>2#计算机网络系统</vt:lpstr>
      <vt:lpstr>1#视频监控系统</vt:lpstr>
      <vt:lpstr>2#视频监控系统</vt:lpstr>
      <vt:lpstr>2#公共广播系统</vt:lpstr>
      <vt:lpstr>3#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NE3966</cp:lastModifiedBy>
  <dcterms:created xsi:type="dcterms:W3CDTF">2017-06-24T11:33:00Z</dcterms:created>
  <cp:lastPrinted>2021-03-24T10:04:00Z</cp:lastPrinted>
  <dcterms:modified xsi:type="dcterms:W3CDTF">2021-06-15T05:56:48Z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